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1/021_工務課（職種共通）/060_R4.3現説改定/新築/様式/"/>
    </mc:Choice>
  </mc:AlternateContent>
  <xr:revisionPtr revIDLastSave="5" documentId="8_{7F22C4A9-17A2-4BDD-814D-6EB77F6359AF}" xr6:coauthVersionLast="45" xr6:coauthVersionMax="45" xr10:uidLastSave="{C7E3E7AE-FB12-4325-9035-1C32F076443B}"/>
  <bookViews>
    <workbookView xWindow="0" yWindow="135" windowWidth="21690" windowHeight="15195" xr2:uid="{48A0A409-D543-471B-844A-97EB024A7342}"/>
  </bookViews>
  <sheets>
    <sheet name="○○課" sheetId="1" r:id="rId1"/>
  </sheets>
  <definedNames>
    <definedName name="_xlnm.Print_Area" localSheetId="0">○○課!$A$1:$CY$20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20" i="1" l="1"/>
  <c r="CU20" i="1"/>
  <c r="CR20" i="1"/>
  <c r="CQ20" i="1"/>
  <c r="CP20" i="1"/>
  <c r="CN20" i="1"/>
  <c r="CM20" i="1"/>
  <c r="CG20" i="1"/>
  <c r="CE20" i="1"/>
  <c r="CC20" i="1"/>
  <c r="CK20" i="1" s="1"/>
  <c r="CB20" i="1"/>
  <c r="CJ20" i="1" s="1"/>
  <c r="CA20" i="1"/>
  <c r="CI20" i="1" s="1"/>
  <c r="BU20" i="1"/>
  <c r="BS20" i="1"/>
  <c r="BQ20" i="1"/>
  <c r="BW20" i="1" s="1"/>
  <c r="BP20" i="1"/>
  <c r="BX20" i="1" s="1"/>
  <c r="BK20" i="1"/>
  <c r="BM20" i="1" s="1"/>
  <c r="BJ20" i="1"/>
  <c r="BI20" i="1"/>
  <c r="BB20" i="1"/>
  <c r="AZ20" i="1"/>
  <c r="BE20" i="1" s="1"/>
  <c r="AX20" i="1"/>
  <c r="BF20" i="1" s="1"/>
  <c r="AU20" i="1"/>
  <c r="AS20" i="1"/>
  <c r="AQ20" i="1"/>
  <c r="AV20" i="1" s="1"/>
  <c r="AP20" i="1"/>
  <c r="AO20" i="1"/>
  <c r="AI20" i="1"/>
  <c r="AH20" i="1"/>
  <c r="AG20" i="1"/>
  <c r="AE20" i="1"/>
  <c r="AK20" i="1" s="1"/>
  <c r="AD20" i="1"/>
  <c r="AL20" i="1" s="1"/>
  <c r="Z20" i="1"/>
  <c r="X20" i="1"/>
  <c r="V20" i="1"/>
  <c r="T20" i="1"/>
  <c r="AB20" i="1" s="1"/>
  <c r="S20" i="1"/>
  <c r="O20" i="1"/>
  <c r="M20" i="1"/>
  <c r="Q20" i="1" s="1"/>
  <c r="L20" i="1"/>
  <c r="G20" i="1"/>
  <c r="J20" i="1" s="1"/>
  <c r="E20" i="1"/>
  <c r="I20" i="1" s="1"/>
  <c r="D20" i="1"/>
  <c r="CX19" i="1"/>
  <c r="CS19" i="1"/>
  <c r="CW19" i="1" s="1"/>
  <c r="CO19" i="1"/>
  <c r="CK19" i="1"/>
  <c r="CJ19" i="1"/>
  <c r="CI19" i="1"/>
  <c r="CH19" i="1"/>
  <c r="CF19" i="1"/>
  <c r="CD19" i="1" s="1"/>
  <c r="BX19" i="1"/>
  <c r="BW19" i="1"/>
  <c r="BR19" i="1"/>
  <c r="BT19" i="1" s="1"/>
  <c r="BV19" i="1" s="1"/>
  <c r="BM19" i="1"/>
  <c r="BL19" i="1"/>
  <c r="BJ19" i="1"/>
  <c r="BF19" i="1"/>
  <c r="BE19" i="1"/>
  <c r="BD19" i="1"/>
  <c r="AY19" i="1"/>
  <c r="BA19" i="1" s="1"/>
  <c r="BC19" i="1" s="1"/>
  <c r="AV19" i="1"/>
  <c r="AU19" i="1"/>
  <c r="AR19" i="1"/>
  <c r="AT19" i="1" s="1"/>
  <c r="AM19" i="1"/>
  <c r="AL19" i="1"/>
  <c r="AK19" i="1"/>
  <c r="AJ19" i="1"/>
  <c r="AH19" i="1"/>
  <c r="AF19" i="1"/>
  <c r="AB19" i="1"/>
  <c r="AA19" i="1"/>
  <c r="Z19" i="1"/>
  <c r="U19" i="1"/>
  <c r="W19" i="1" s="1"/>
  <c r="Y19" i="1" s="1"/>
  <c r="Q19" i="1"/>
  <c r="N19" i="1"/>
  <c r="P19" i="1" s="1"/>
  <c r="J19" i="1"/>
  <c r="I19" i="1"/>
  <c r="F19" i="1"/>
  <c r="H19" i="1" s="1"/>
  <c r="CX18" i="1"/>
  <c r="CS18" i="1"/>
  <c r="CW18" i="1" s="1"/>
  <c r="CO18" i="1"/>
  <c r="CK18" i="1"/>
  <c r="CJ18" i="1"/>
  <c r="CI18" i="1"/>
  <c r="CH18" i="1"/>
  <c r="CF18" i="1"/>
  <c r="CD18" i="1" s="1"/>
  <c r="BX18" i="1"/>
  <c r="BW18" i="1"/>
  <c r="BR18" i="1"/>
  <c r="BT18" i="1" s="1"/>
  <c r="BV18" i="1" s="1"/>
  <c r="BM18" i="1"/>
  <c r="BL18" i="1"/>
  <c r="BJ18" i="1"/>
  <c r="BF18" i="1"/>
  <c r="BE18" i="1"/>
  <c r="BD18" i="1"/>
  <c r="AY18" i="1"/>
  <c r="BA18" i="1" s="1"/>
  <c r="BC18" i="1" s="1"/>
  <c r="AV18" i="1"/>
  <c r="AU18" i="1"/>
  <c r="AR18" i="1"/>
  <c r="AT18" i="1" s="1"/>
  <c r="AM18" i="1"/>
  <c r="AL18" i="1"/>
  <c r="AK18" i="1"/>
  <c r="AJ18" i="1"/>
  <c r="AH18" i="1"/>
  <c r="AF18" i="1"/>
  <c r="AB18" i="1"/>
  <c r="AA18" i="1"/>
  <c r="Z18" i="1"/>
  <c r="U18" i="1"/>
  <c r="W18" i="1" s="1"/>
  <c r="Y18" i="1" s="1"/>
  <c r="Q18" i="1"/>
  <c r="N18" i="1"/>
  <c r="P18" i="1" s="1"/>
  <c r="J18" i="1"/>
  <c r="I18" i="1"/>
  <c r="F18" i="1"/>
  <c r="H18" i="1" s="1"/>
  <c r="CX17" i="1"/>
  <c r="CS17" i="1"/>
  <c r="CW17" i="1" s="1"/>
  <c r="CO17" i="1"/>
  <c r="CK17" i="1"/>
  <c r="CJ17" i="1"/>
  <c r="CI17" i="1"/>
  <c r="CH17" i="1"/>
  <c r="CF17" i="1"/>
  <c r="CD17" i="1" s="1"/>
  <c r="BX17" i="1"/>
  <c r="BW17" i="1"/>
  <c r="BR17" i="1"/>
  <c r="BT17" i="1" s="1"/>
  <c r="BV17" i="1" s="1"/>
  <c r="BM17" i="1"/>
  <c r="BL17" i="1"/>
  <c r="BJ17" i="1"/>
  <c r="BF17" i="1"/>
  <c r="BE17" i="1"/>
  <c r="BD17" i="1"/>
  <c r="AY17" i="1"/>
  <c r="BA17" i="1" s="1"/>
  <c r="BC17" i="1" s="1"/>
  <c r="AV17" i="1"/>
  <c r="AU17" i="1"/>
  <c r="AR17" i="1"/>
  <c r="AT17" i="1" s="1"/>
  <c r="AM17" i="1"/>
  <c r="AL17" i="1"/>
  <c r="AK17" i="1"/>
  <c r="AJ17" i="1"/>
  <c r="AH17" i="1"/>
  <c r="AF17" i="1"/>
  <c r="AB17" i="1"/>
  <c r="AA17" i="1"/>
  <c r="Z17" i="1"/>
  <c r="U17" i="1"/>
  <c r="W17" i="1" s="1"/>
  <c r="Y17" i="1" s="1"/>
  <c r="Q17" i="1"/>
  <c r="N17" i="1"/>
  <c r="P17" i="1" s="1"/>
  <c r="J17" i="1"/>
  <c r="I17" i="1"/>
  <c r="F17" i="1"/>
  <c r="H17" i="1" s="1"/>
  <c r="CX16" i="1"/>
  <c r="CS16" i="1"/>
  <c r="CW16" i="1" s="1"/>
  <c r="CO16" i="1"/>
  <c r="CK16" i="1"/>
  <c r="CJ16" i="1"/>
  <c r="CI16" i="1"/>
  <c r="CH16" i="1"/>
  <c r="CF16" i="1"/>
  <c r="CD16" i="1" s="1"/>
  <c r="BX16" i="1"/>
  <c r="BW16" i="1"/>
  <c r="BR16" i="1"/>
  <c r="BT16" i="1" s="1"/>
  <c r="BV16" i="1" s="1"/>
  <c r="BM16" i="1"/>
  <c r="BL16" i="1"/>
  <c r="BJ16" i="1"/>
  <c r="BF16" i="1"/>
  <c r="BE16" i="1"/>
  <c r="BD16" i="1"/>
  <c r="AY16" i="1"/>
  <c r="BA16" i="1" s="1"/>
  <c r="BC16" i="1" s="1"/>
  <c r="AV16" i="1"/>
  <c r="AU16" i="1"/>
  <c r="AR16" i="1"/>
  <c r="AT16" i="1" s="1"/>
  <c r="AM16" i="1"/>
  <c r="AL16" i="1"/>
  <c r="AK16" i="1"/>
  <c r="AJ16" i="1"/>
  <c r="AH16" i="1"/>
  <c r="AF16" i="1"/>
  <c r="AB16" i="1"/>
  <c r="AA16" i="1"/>
  <c r="Z16" i="1"/>
  <c r="U16" i="1"/>
  <c r="W16" i="1" s="1"/>
  <c r="Y16" i="1" s="1"/>
  <c r="Q16" i="1"/>
  <c r="N16" i="1"/>
  <c r="P16" i="1" s="1"/>
  <c r="J16" i="1"/>
  <c r="I16" i="1"/>
  <c r="F16" i="1"/>
  <c r="H16" i="1" s="1"/>
  <c r="CX15" i="1"/>
  <c r="CS15" i="1"/>
  <c r="CW15" i="1" s="1"/>
  <c r="CO15" i="1"/>
  <c r="CK15" i="1"/>
  <c r="CJ15" i="1"/>
  <c r="CI15" i="1"/>
  <c r="CH15" i="1"/>
  <c r="CF15" i="1"/>
  <c r="CD15" i="1" s="1"/>
  <c r="BX15" i="1"/>
  <c r="BW15" i="1"/>
  <c r="BR15" i="1"/>
  <c r="BT15" i="1" s="1"/>
  <c r="BV15" i="1" s="1"/>
  <c r="BM15" i="1"/>
  <c r="BL15" i="1"/>
  <c r="BJ15" i="1"/>
  <c r="BF15" i="1"/>
  <c r="BE15" i="1"/>
  <c r="BD15" i="1"/>
  <c r="AY15" i="1"/>
  <c r="BA15" i="1" s="1"/>
  <c r="BC15" i="1" s="1"/>
  <c r="AV15" i="1"/>
  <c r="AU15" i="1"/>
  <c r="AR15" i="1"/>
  <c r="AT15" i="1" s="1"/>
  <c r="AM15" i="1"/>
  <c r="AL15" i="1"/>
  <c r="AK15" i="1"/>
  <c r="AJ15" i="1"/>
  <c r="AH15" i="1"/>
  <c r="AF15" i="1"/>
  <c r="AB15" i="1"/>
  <c r="AA15" i="1"/>
  <c r="Z15" i="1"/>
  <c r="U15" i="1"/>
  <c r="W15" i="1" s="1"/>
  <c r="Y15" i="1" s="1"/>
  <c r="Q15" i="1"/>
  <c r="N15" i="1"/>
  <c r="P15" i="1" s="1"/>
  <c r="J15" i="1"/>
  <c r="I15" i="1"/>
  <c r="F15" i="1"/>
  <c r="H15" i="1" s="1"/>
  <c r="CX14" i="1"/>
  <c r="CS14" i="1"/>
  <c r="CW14" i="1" s="1"/>
  <c r="CO14" i="1"/>
  <c r="CK14" i="1"/>
  <c r="CJ14" i="1"/>
  <c r="CI14" i="1"/>
  <c r="CH14" i="1"/>
  <c r="CF14" i="1"/>
  <c r="CD14" i="1" s="1"/>
  <c r="BX14" i="1"/>
  <c r="BW14" i="1"/>
  <c r="BR14" i="1"/>
  <c r="BT14" i="1" s="1"/>
  <c r="BV14" i="1" s="1"/>
  <c r="BM14" i="1"/>
  <c r="BL14" i="1"/>
  <c r="BJ14" i="1"/>
  <c r="BF14" i="1"/>
  <c r="BE14" i="1"/>
  <c r="BD14" i="1"/>
  <c r="AY14" i="1"/>
  <c r="BA14" i="1" s="1"/>
  <c r="BC14" i="1" s="1"/>
  <c r="AV14" i="1"/>
  <c r="AU14" i="1"/>
  <c r="AR14" i="1"/>
  <c r="AT14" i="1" s="1"/>
  <c r="AM14" i="1"/>
  <c r="AL14" i="1"/>
  <c r="AK14" i="1"/>
  <c r="AJ14" i="1"/>
  <c r="AH14" i="1"/>
  <c r="AF14" i="1"/>
  <c r="AB14" i="1"/>
  <c r="AA14" i="1"/>
  <c r="Z14" i="1"/>
  <c r="U14" i="1"/>
  <c r="W14" i="1" s="1"/>
  <c r="Y14" i="1" s="1"/>
  <c r="Q14" i="1"/>
  <c r="N14" i="1"/>
  <c r="P14" i="1" s="1"/>
  <c r="J14" i="1"/>
  <c r="I14" i="1"/>
  <c r="F14" i="1"/>
  <c r="H14" i="1" s="1"/>
  <c r="CX13" i="1"/>
  <c r="CS13" i="1"/>
  <c r="CW13" i="1" s="1"/>
  <c r="CO13" i="1"/>
  <c r="CK13" i="1"/>
  <c r="CJ13" i="1"/>
  <c r="CI13" i="1"/>
  <c r="CH13" i="1"/>
  <c r="CF13" i="1"/>
  <c r="CD13" i="1" s="1"/>
  <c r="BX13" i="1"/>
  <c r="BW13" i="1"/>
  <c r="BR13" i="1"/>
  <c r="BT13" i="1" s="1"/>
  <c r="BV13" i="1" s="1"/>
  <c r="BM13" i="1"/>
  <c r="BL13" i="1"/>
  <c r="BJ13" i="1"/>
  <c r="BF13" i="1"/>
  <c r="BE13" i="1"/>
  <c r="BD13" i="1"/>
  <c r="AY13" i="1"/>
  <c r="BA13" i="1" s="1"/>
  <c r="BC13" i="1" s="1"/>
  <c r="AV13" i="1"/>
  <c r="AU13" i="1"/>
  <c r="AR13" i="1"/>
  <c r="AT13" i="1" s="1"/>
  <c r="AM13" i="1"/>
  <c r="AL13" i="1"/>
  <c r="AK13" i="1"/>
  <c r="AJ13" i="1"/>
  <c r="AH13" i="1"/>
  <c r="AF13" i="1"/>
  <c r="AB13" i="1"/>
  <c r="AA13" i="1"/>
  <c r="Z13" i="1"/>
  <c r="U13" i="1"/>
  <c r="W13" i="1" s="1"/>
  <c r="Y13" i="1" s="1"/>
  <c r="Q13" i="1"/>
  <c r="N13" i="1"/>
  <c r="P13" i="1" s="1"/>
  <c r="J13" i="1"/>
  <c r="I13" i="1"/>
  <c r="F13" i="1"/>
  <c r="H13" i="1" s="1"/>
  <c r="CX12" i="1"/>
  <c r="CS12" i="1"/>
  <c r="CW12" i="1" s="1"/>
  <c r="CO12" i="1"/>
  <c r="CK12" i="1"/>
  <c r="CJ12" i="1"/>
  <c r="CI12" i="1"/>
  <c r="CH12" i="1"/>
  <c r="CF12" i="1"/>
  <c r="CD12" i="1" s="1"/>
  <c r="BX12" i="1"/>
  <c r="BW12" i="1"/>
  <c r="BR12" i="1"/>
  <c r="BT12" i="1" s="1"/>
  <c r="BV12" i="1" s="1"/>
  <c r="BM12" i="1"/>
  <c r="BL12" i="1"/>
  <c r="BJ12" i="1"/>
  <c r="BF12" i="1"/>
  <c r="BE12" i="1"/>
  <c r="BD12" i="1"/>
  <c r="AY12" i="1"/>
  <c r="BA12" i="1" s="1"/>
  <c r="BC12" i="1" s="1"/>
  <c r="AV12" i="1"/>
  <c r="AU12" i="1"/>
  <c r="AR12" i="1"/>
  <c r="AT12" i="1" s="1"/>
  <c r="AM12" i="1"/>
  <c r="AL12" i="1"/>
  <c r="AK12" i="1"/>
  <c r="AJ12" i="1"/>
  <c r="AH12" i="1"/>
  <c r="AF12" i="1"/>
  <c r="AB12" i="1"/>
  <c r="AA12" i="1"/>
  <c r="Z12" i="1"/>
  <c r="U12" i="1"/>
  <c r="W12" i="1" s="1"/>
  <c r="Y12" i="1" s="1"/>
  <c r="Q12" i="1"/>
  <c r="N12" i="1"/>
  <c r="P12" i="1" s="1"/>
  <c r="J12" i="1"/>
  <c r="I12" i="1"/>
  <c r="F12" i="1"/>
  <c r="H12" i="1" s="1"/>
  <c r="CX11" i="1"/>
  <c r="CS11" i="1"/>
  <c r="CW11" i="1" s="1"/>
  <c r="CO11" i="1"/>
  <c r="CO20" i="1" s="1"/>
  <c r="CK11" i="1"/>
  <c r="CJ11" i="1"/>
  <c r="CI11" i="1"/>
  <c r="CH11" i="1"/>
  <c r="CF11" i="1"/>
  <c r="CD11" i="1" s="1"/>
  <c r="BX11" i="1"/>
  <c r="BW11" i="1"/>
  <c r="BR11" i="1"/>
  <c r="BR20" i="1" s="1"/>
  <c r="BM11" i="1"/>
  <c r="BL11" i="1"/>
  <c r="BL20" i="1" s="1"/>
  <c r="BJ11" i="1"/>
  <c r="BF11" i="1"/>
  <c r="BE11" i="1"/>
  <c r="BD11" i="1"/>
  <c r="AY11" i="1"/>
  <c r="BA11" i="1" s="1"/>
  <c r="BC11" i="1" s="1"/>
  <c r="AV11" i="1"/>
  <c r="AU11" i="1"/>
  <c r="AR11" i="1"/>
  <c r="AR20" i="1" s="1"/>
  <c r="AM11" i="1"/>
  <c r="AL11" i="1"/>
  <c r="AK11" i="1"/>
  <c r="AJ11" i="1"/>
  <c r="AJ20" i="1" s="1"/>
  <c r="AH11" i="1"/>
  <c r="AF11" i="1"/>
  <c r="AF20" i="1" s="1"/>
  <c r="AB11" i="1"/>
  <c r="AA11" i="1"/>
  <c r="Z11" i="1"/>
  <c r="U11" i="1"/>
  <c r="W11" i="1" s="1"/>
  <c r="Q11" i="1"/>
  <c r="N11" i="1"/>
  <c r="N20" i="1" s="1"/>
  <c r="J11" i="1"/>
  <c r="I11" i="1"/>
  <c r="F11" i="1"/>
  <c r="F20" i="1" s="1"/>
  <c r="CK10" i="1"/>
  <c r="CJ10" i="1"/>
  <c r="CI10" i="1"/>
  <c r="CF10" i="1"/>
  <c r="CD10" i="1" s="1"/>
  <c r="CD20" i="1" s="1"/>
  <c r="BX10" i="1"/>
  <c r="BW10" i="1"/>
  <c r="BF10" i="1"/>
  <c r="BE10" i="1"/>
  <c r="BD10" i="1"/>
  <c r="BA10" i="1"/>
  <c r="BA20" i="1" s="1"/>
  <c r="AY10" i="1"/>
  <c r="AY20" i="1" s="1"/>
  <c r="CM1" i="1"/>
  <c r="BI1" i="1"/>
  <c r="AD1" i="1"/>
  <c r="W20" i="1" l="1"/>
  <c r="Y11" i="1"/>
  <c r="Y20" i="1" s="1"/>
  <c r="U20" i="1"/>
  <c r="BD20" i="1"/>
  <c r="BC10" i="1"/>
  <c r="BC20" i="1" s="1"/>
  <c r="CH10" i="1"/>
  <c r="CH20" i="1" s="1"/>
  <c r="AT11" i="1"/>
  <c r="AT20" i="1" s="1"/>
  <c r="AM20" i="1"/>
  <c r="H11" i="1"/>
  <c r="H20" i="1" s="1"/>
  <c r="P11" i="1"/>
  <c r="P20" i="1" s="1"/>
  <c r="BT11" i="1"/>
  <c r="CT11" i="1"/>
  <c r="CT12" i="1"/>
  <c r="CT13" i="1"/>
  <c r="CT14" i="1"/>
  <c r="CT15" i="1"/>
  <c r="CT16" i="1"/>
  <c r="CT17" i="1"/>
  <c r="CT18" i="1"/>
  <c r="CT19" i="1"/>
  <c r="AA20" i="1"/>
  <c r="CF20" i="1"/>
  <c r="CS20" i="1"/>
  <c r="CW20" i="1" s="1"/>
  <c r="BV11" i="1" l="1"/>
  <c r="BV20" i="1" s="1"/>
  <c r="BT20" i="1"/>
  <c r="CX20" i="1"/>
  <c r="CT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UR-NET</author>
  </authors>
  <commentList>
    <comment ref="AX10" authorId="0" shapeId="0" xr:uid="{35AF09FE-7AFD-46EF-AEB5-58B27CAD396B}">
      <text>
        <r>
          <rPr>
            <b/>
            <sz val="9"/>
            <color indexed="81"/>
            <rFont val="MS P ゴシック"/>
            <family val="3"/>
            <charset val="128"/>
          </rPr>
          <t>再生資源化分別処分不可のため（産業廃棄物として処分している）12→0
※本社指示</t>
        </r>
      </text>
    </comment>
    <comment ref="BP10" authorId="0" shapeId="0" xr:uid="{41468BB5-FB2F-4C63-B480-F510177C3C88}">
      <text>
        <r>
          <rPr>
            <b/>
            <sz val="9"/>
            <color indexed="81"/>
            <rFont val="MS P ゴシック"/>
            <family val="3"/>
            <charset val="128"/>
          </rPr>
          <t>再資源化分別処分不可（産業廃棄物として処分している）の
ため9→6へ
※本社指示</t>
        </r>
      </text>
    </comment>
  </commentList>
</comments>
</file>

<file path=xl/sharedStrings.xml><?xml version="1.0" encoding="utf-8"?>
<sst xmlns="http://schemas.openxmlformats.org/spreadsheetml/2006/main" count="320" uniqueCount="102">
  <si>
    <t>様式Ａ</t>
    <rPh sb="0" eb="2">
      <t>ヨウシキ</t>
    </rPh>
    <phoneticPr fontId="3"/>
  </si>
  <si>
    <t>東日本賃貸住宅本部</t>
    <rPh sb="0" eb="1">
      <t>ヒガシ</t>
    </rPh>
    <rPh sb="1" eb="3">
      <t>ニホン</t>
    </rPh>
    <rPh sb="3" eb="5">
      <t>チンタイ</t>
    </rPh>
    <rPh sb="5" eb="7">
      <t>ジュウタク</t>
    </rPh>
    <rPh sb="7" eb="9">
      <t>ホンブ</t>
    </rPh>
    <phoneticPr fontId="3"/>
  </si>
  <si>
    <t>No.1</t>
    <phoneticPr fontId="3"/>
  </si>
  <si>
    <t>No.2</t>
    <phoneticPr fontId="3"/>
  </si>
  <si>
    <t>No.3</t>
  </si>
  <si>
    <t>No.4</t>
    <phoneticPr fontId="3"/>
  </si>
  <si>
    <t>職種</t>
    <rPh sb="0" eb="2">
      <t>ショクシュ</t>
    </rPh>
    <phoneticPr fontId="3"/>
  </si>
  <si>
    <t>工事件名</t>
    <rPh sb="0" eb="2">
      <t>コウジ</t>
    </rPh>
    <rPh sb="2" eb="4">
      <t>ケンメイ</t>
    </rPh>
    <phoneticPr fontId="3"/>
  </si>
  <si>
    <t>工期
H○.○.○～Ｈ○.○.○</t>
    <rPh sb="0" eb="2">
      <t>コウキ</t>
    </rPh>
    <phoneticPr fontId="3"/>
  </si>
  <si>
    <t>特定建設資材廃棄物</t>
    <rPh sb="0" eb="2">
      <t>トクテイ</t>
    </rPh>
    <rPh sb="2" eb="4">
      <t>ケンセツ</t>
    </rPh>
    <rPh sb="4" eb="6">
      <t>シザイ</t>
    </rPh>
    <rPh sb="6" eb="9">
      <t>ハイキブツ</t>
    </rPh>
    <phoneticPr fontId="3"/>
  </si>
  <si>
    <t>建設廃棄物</t>
    <rPh sb="0" eb="2">
      <t>ケンセツ</t>
    </rPh>
    <rPh sb="2" eb="5">
      <t>ハイキブツ</t>
    </rPh>
    <phoneticPr fontId="3"/>
  </si>
  <si>
    <t>建設発生土</t>
    <rPh sb="0" eb="2">
      <t>ケンセツ</t>
    </rPh>
    <rPh sb="2" eb="4">
      <t>ハッセイ</t>
    </rPh>
    <rPh sb="4" eb="5">
      <t>ド</t>
    </rPh>
    <phoneticPr fontId="3"/>
  </si>
  <si>
    <t>コンクリート塊</t>
    <rPh sb="6" eb="7">
      <t>カイ</t>
    </rPh>
    <phoneticPr fontId="3"/>
  </si>
  <si>
    <t>アスコン塊</t>
    <rPh sb="4" eb="5">
      <t>カイ</t>
    </rPh>
    <phoneticPr fontId="3"/>
  </si>
  <si>
    <t>建設発生木材A
(柱、ﾎﾞｰﾄﾞなど木材資材が廃棄物になったもの)</t>
    <rPh sb="0" eb="2">
      <t>ケンセツ</t>
    </rPh>
    <rPh sb="2" eb="4">
      <t>ハッセイ</t>
    </rPh>
    <rPh sb="4" eb="6">
      <t>モクザイ</t>
    </rPh>
    <rPh sb="9" eb="10">
      <t>ハシラ</t>
    </rPh>
    <rPh sb="18" eb="20">
      <t>モクザイ</t>
    </rPh>
    <rPh sb="20" eb="22">
      <t>シザイ</t>
    </rPh>
    <rPh sb="23" eb="26">
      <t>ハイキブツ</t>
    </rPh>
    <phoneticPr fontId="3"/>
  </si>
  <si>
    <t>建設発生木材B
(立木・除根材等が廃棄物になったもの)</t>
    <rPh sb="0" eb="2">
      <t>ケンセツ</t>
    </rPh>
    <rPh sb="2" eb="4">
      <t>ハッセイ</t>
    </rPh>
    <rPh sb="4" eb="6">
      <t>モクザイ</t>
    </rPh>
    <rPh sb="9" eb="10">
      <t>リツ</t>
    </rPh>
    <rPh sb="10" eb="11">
      <t>ボク</t>
    </rPh>
    <rPh sb="12" eb="13">
      <t>ジョ</t>
    </rPh>
    <rPh sb="13" eb="14">
      <t>コン</t>
    </rPh>
    <rPh sb="14" eb="15">
      <t>ザイ</t>
    </rPh>
    <rPh sb="15" eb="16">
      <t>トウ</t>
    </rPh>
    <rPh sb="17" eb="20">
      <t>ハイキブツ</t>
    </rPh>
    <phoneticPr fontId="3"/>
  </si>
  <si>
    <t>建設汚泥</t>
    <rPh sb="0" eb="2">
      <t>ケンセツ</t>
    </rPh>
    <rPh sb="2" eb="4">
      <t>オデイ</t>
    </rPh>
    <phoneticPr fontId="3"/>
  </si>
  <si>
    <t>建設混合廃棄物</t>
    <rPh sb="0" eb="2">
      <t>ケンセツ</t>
    </rPh>
    <rPh sb="2" eb="4">
      <t>コンゴウ</t>
    </rPh>
    <rPh sb="4" eb="7">
      <t>ハイキブツ</t>
    </rPh>
    <phoneticPr fontId="3"/>
  </si>
  <si>
    <t>建設混合廃棄物
(土中から発生した廃棄物)</t>
    <rPh sb="0" eb="2">
      <t>ケンセツ</t>
    </rPh>
    <rPh sb="2" eb="4">
      <t>コンゴウ</t>
    </rPh>
    <rPh sb="4" eb="7">
      <t>ハイキブツ</t>
    </rPh>
    <rPh sb="9" eb="11">
      <t>ドチュウ</t>
    </rPh>
    <rPh sb="13" eb="15">
      <t>ハッセイ</t>
    </rPh>
    <rPh sb="17" eb="20">
      <t>ハイキブツ</t>
    </rPh>
    <phoneticPr fontId="3"/>
  </si>
  <si>
    <t>その他の建設廃棄物(単品)の合計</t>
    <rPh sb="2" eb="3">
      <t>タ</t>
    </rPh>
    <rPh sb="4" eb="6">
      <t>ケンセツ</t>
    </rPh>
    <rPh sb="6" eb="9">
      <t>ハイキブツ</t>
    </rPh>
    <rPh sb="10" eb="12">
      <t>タンピン</t>
    </rPh>
    <rPh sb="14" eb="16">
      <t>ゴウケイ</t>
    </rPh>
    <phoneticPr fontId="3"/>
  </si>
  <si>
    <t>建設廃棄物全体の合計</t>
    <rPh sb="0" eb="2">
      <t>ケンセツ</t>
    </rPh>
    <rPh sb="2" eb="5">
      <t>ハイキブツ</t>
    </rPh>
    <rPh sb="5" eb="7">
      <t>ゼンタイ</t>
    </rPh>
    <rPh sb="8" eb="10">
      <t>ゴウケイ</t>
    </rPh>
    <phoneticPr fontId="3"/>
  </si>
  <si>
    <t>搬出工事用</t>
    <rPh sb="0" eb="2">
      <t>ハンシュツ</t>
    </rPh>
    <rPh sb="2" eb="5">
      <t>コウジヨウ</t>
    </rPh>
    <phoneticPr fontId="3"/>
  </si>
  <si>
    <t>搬出工事用</t>
    <rPh sb="0" eb="2">
      <t>ハンシュツ</t>
    </rPh>
    <rPh sb="2" eb="4">
      <t>コウジ</t>
    </rPh>
    <rPh sb="4" eb="5">
      <t>ヨウ</t>
    </rPh>
    <phoneticPr fontId="3"/>
  </si>
  <si>
    <t>有効利用率が低い(80%未満)理由</t>
    <rPh sb="12" eb="14">
      <t>ミマン</t>
    </rPh>
    <phoneticPr fontId="3"/>
  </si>
  <si>
    <t>発生量</t>
    <rPh sb="0" eb="2">
      <t>ハッセイ</t>
    </rPh>
    <rPh sb="2" eb="3">
      <t>リョウ</t>
    </rPh>
    <phoneticPr fontId="3"/>
  </si>
  <si>
    <t>現場内利用量</t>
    <rPh sb="0" eb="2">
      <t>ゲンバ</t>
    </rPh>
    <rPh sb="2" eb="3">
      <t>ナイ</t>
    </rPh>
    <rPh sb="3" eb="5">
      <t>リヨウ</t>
    </rPh>
    <rPh sb="5" eb="6">
      <t>リョウ</t>
    </rPh>
    <phoneticPr fontId="3"/>
  </si>
  <si>
    <t>現場外搬出量</t>
    <rPh sb="0" eb="2">
      <t>ゲンバ</t>
    </rPh>
    <rPh sb="2" eb="3">
      <t>ガイ</t>
    </rPh>
    <rPh sb="3" eb="5">
      <t>ハンシュツ</t>
    </rPh>
    <rPh sb="5" eb="6">
      <t>リョウ</t>
    </rPh>
    <phoneticPr fontId="3"/>
  </si>
  <si>
    <t>オンサイト利用率</t>
    <rPh sb="5" eb="8">
      <t>リヨウリツ</t>
    </rPh>
    <phoneticPr fontId="3"/>
  </si>
  <si>
    <t>再資源化率</t>
    <rPh sb="0" eb="1">
      <t>サイ</t>
    </rPh>
    <rPh sb="1" eb="3">
      <t>シゲン</t>
    </rPh>
    <rPh sb="3" eb="4">
      <t>カ</t>
    </rPh>
    <rPh sb="4" eb="5">
      <t>リツ</t>
    </rPh>
    <phoneticPr fontId="3"/>
  </si>
  <si>
    <t>再資源化率が100%に至っていない理由</t>
    <phoneticPr fontId="3"/>
  </si>
  <si>
    <t>発生量</t>
    <rPh sb="0" eb="3">
      <t>ハッセイリョウ</t>
    </rPh>
    <phoneticPr fontId="3"/>
  </si>
  <si>
    <t>現場内利用</t>
    <rPh sb="0" eb="2">
      <t>ゲンバ</t>
    </rPh>
    <rPh sb="2" eb="3">
      <t>ナイ</t>
    </rPh>
    <rPh sb="3" eb="5">
      <t>リヨウ</t>
    </rPh>
    <phoneticPr fontId="3"/>
  </si>
  <si>
    <t>オンサイト利用率</t>
    <rPh sb="5" eb="7">
      <t>リヨウ</t>
    </rPh>
    <rPh sb="7" eb="8">
      <t>リツ</t>
    </rPh>
    <phoneticPr fontId="3"/>
  </si>
  <si>
    <t>再生資源利用促進率</t>
    <rPh sb="0" eb="2">
      <t>サイセイ</t>
    </rPh>
    <rPh sb="2" eb="4">
      <t>シゲン</t>
    </rPh>
    <rPh sb="4" eb="6">
      <t>リヨウ</t>
    </rPh>
    <rPh sb="6" eb="8">
      <t>ソクシン</t>
    </rPh>
    <rPh sb="8" eb="9">
      <t>リツ</t>
    </rPh>
    <phoneticPr fontId="3"/>
  </si>
  <si>
    <t>再資源化・縮減率</t>
    <rPh sb="0" eb="4">
      <t>サイシゲンカ</t>
    </rPh>
    <rPh sb="5" eb="7">
      <t>シュクゲン</t>
    </rPh>
    <rPh sb="7" eb="8">
      <t>リツ</t>
    </rPh>
    <phoneticPr fontId="3"/>
  </si>
  <si>
    <t>再資源化・減量率が100%に至っていない理由</t>
    <rPh sb="7" eb="8">
      <t>リツ</t>
    </rPh>
    <phoneticPr fontId="3"/>
  </si>
  <si>
    <t>再資源化・減量率が100%に至っていない理由</t>
    <phoneticPr fontId="3"/>
  </si>
  <si>
    <t>減量化量</t>
    <rPh sb="0" eb="3">
      <t>ゲンリョウカ</t>
    </rPh>
    <rPh sb="3" eb="4">
      <t>リョウ</t>
    </rPh>
    <phoneticPr fontId="3"/>
  </si>
  <si>
    <t>排出率</t>
    <rPh sb="0" eb="2">
      <t>ハイシュツ</t>
    </rPh>
    <rPh sb="2" eb="3">
      <t>リツ</t>
    </rPh>
    <phoneticPr fontId="3"/>
  </si>
  <si>
    <t>主な混合廃棄物の内容</t>
    <rPh sb="0" eb="1">
      <t>オモ</t>
    </rPh>
    <rPh sb="2" eb="4">
      <t>コンゴウ</t>
    </rPh>
    <rPh sb="4" eb="7">
      <t>ハイキブツ</t>
    </rPh>
    <rPh sb="8" eb="10">
      <t>ナイヨウ</t>
    </rPh>
    <phoneticPr fontId="3"/>
  </si>
  <si>
    <t>再資源化・縮減率が低い(60%未満)理由
排出率が高い（1.8%を超える）理由</t>
    <rPh sb="5" eb="7">
      <t>シュクゲン</t>
    </rPh>
    <rPh sb="22" eb="24">
      <t>ハイシュツ</t>
    </rPh>
    <rPh sb="24" eb="25">
      <t>リツ</t>
    </rPh>
    <rPh sb="26" eb="27">
      <t>タカ</t>
    </rPh>
    <rPh sb="34" eb="35">
      <t>コ</t>
    </rPh>
    <rPh sb="38" eb="40">
      <t>リユウ</t>
    </rPh>
    <phoneticPr fontId="3"/>
  </si>
  <si>
    <t>現場外搬出量</t>
  </si>
  <si>
    <t>主なその他がれきの内容</t>
    <rPh sb="0" eb="1">
      <t>オモ</t>
    </rPh>
    <rPh sb="4" eb="5">
      <t>タ</t>
    </rPh>
    <rPh sb="9" eb="11">
      <t>ナイヨウ</t>
    </rPh>
    <phoneticPr fontId="3"/>
  </si>
  <si>
    <t xml:space="preserve">再資源化率が低い(60%未満)理由
</t>
    <phoneticPr fontId="3"/>
  </si>
  <si>
    <t>主な品目(2品目)</t>
    <rPh sb="0" eb="1">
      <t>オモ</t>
    </rPh>
    <rPh sb="2" eb="4">
      <t>ヒンモク</t>
    </rPh>
    <rPh sb="6" eb="8">
      <t>ヒンモク</t>
    </rPh>
    <phoneticPr fontId="3"/>
  </si>
  <si>
    <t>再資源化率が低い(95%未満)理由</t>
    <phoneticPr fontId="3"/>
  </si>
  <si>
    <t>再資源化利用促進率</t>
    <rPh sb="0" eb="1">
      <t>サイ</t>
    </rPh>
    <rPh sb="1" eb="3">
      <t>シゲン</t>
    </rPh>
    <rPh sb="3" eb="4">
      <t>カ</t>
    </rPh>
    <rPh sb="4" eb="6">
      <t>リヨウ</t>
    </rPh>
    <rPh sb="6" eb="8">
      <t>ソクシン</t>
    </rPh>
    <rPh sb="8" eb="9">
      <t>リツ</t>
    </rPh>
    <phoneticPr fontId="3"/>
  </si>
  <si>
    <t>建設発生土有効利用率</t>
    <rPh sb="0" eb="2">
      <t>ケンセツ</t>
    </rPh>
    <rPh sb="2" eb="5">
      <t>ハッセイド</t>
    </rPh>
    <rPh sb="5" eb="7">
      <t>ユウコウ</t>
    </rPh>
    <rPh sb="7" eb="9">
      <t>リヨウ</t>
    </rPh>
    <rPh sb="9" eb="10">
      <t>リツ</t>
    </rPh>
    <phoneticPr fontId="3"/>
  </si>
  <si>
    <t>再生資源化施設等への搬出量
＋
工事間利用
(機構内外)</t>
    <rPh sb="0" eb="2">
      <t>サイセイ</t>
    </rPh>
    <rPh sb="2" eb="4">
      <t>シゲン</t>
    </rPh>
    <rPh sb="4" eb="5">
      <t>カ</t>
    </rPh>
    <rPh sb="5" eb="7">
      <t>シセツ</t>
    </rPh>
    <rPh sb="7" eb="8">
      <t>トウ</t>
    </rPh>
    <rPh sb="10" eb="12">
      <t>ハンシュツ</t>
    </rPh>
    <rPh sb="12" eb="13">
      <t>リョウ</t>
    </rPh>
    <rPh sb="16" eb="18">
      <t>コウジ</t>
    </rPh>
    <rPh sb="18" eb="19">
      <t>カン</t>
    </rPh>
    <rPh sb="19" eb="21">
      <t>リヨウ</t>
    </rPh>
    <rPh sb="23" eb="25">
      <t>キコウ</t>
    </rPh>
    <rPh sb="25" eb="26">
      <t>ナイ</t>
    </rPh>
    <rPh sb="26" eb="27">
      <t>ガイ</t>
    </rPh>
    <phoneticPr fontId="3"/>
  </si>
  <si>
    <t>現場外搬出量（計）</t>
    <rPh sb="7" eb="8">
      <t>ケイ</t>
    </rPh>
    <phoneticPr fontId="3"/>
  </si>
  <si>
    <t xml:space="preserve">再生資源化施設等への搬出量
</t>
    <rPh sb="0" eb="2">
      <t>サイセイ</t>
    </rPh>
    <rPh sb="2" eb="4">
      <t>シゲン</t>
    </rPh>
    <rPh sb="4" eb="5">
      <t>カ</t>
    </rPh>
    <rPh sb="5" eb="7">
      <t>シセツ</t>
    </rPh>
    <rPh sb="7" eb="8">
      <t>トウ</t>
    </rPh>
    <rPh sb="10" eb="12">
      <t>ハンシュツ</t>
    </rPh>
    <rPh sb="12" eb="13">
      <t>リョウ</t>
    </rPh>
    <phoneticPr fontId="3"/>
  </si>
  <si>
    <t>最終処分量</t>
    <rPh sb="0" eb="2">
      <t>サイシュウ</t>
    </rPh>
    <rPh sb="2" eb="3">
      <t>トコロ</t>
    </rPh>
    <rPh sb="3" eb="4">
      <t>ブン</t>
    </rPh>
    <rPh sb="4" eb="5">
      <t>リョウ</t>
    </rPh>
    <phoneticPr fontId="3"/>
  </si>
  <si>
    <t xml:space="preserve">縮減量
＋
最終処分量
</t>
    <rPh sb="0" eb="2">
      <t>シュクゲン</t>
    </rPh>
    <rPh sb="2" eb="3">
      <t>リョウ</t>
    </rPh>
    <rPh sb="6" eb="8">
      <t>サイシュウ</t>
    </rPh>
    <rPh sb="8" eb="9">
      <t>トコロ</t>
    </rPh>
    <rPh sb="9" eb="10">
      <t>ブン</t>
    </rPh>
    <rPh sb="10" eb="11">
      <t>リョウ</t>
    </rPh>
    <phoneticPr fontId="3"/>
  </si>
  <si>
    <t>縮減量(焼却施設での焼却など)</t>
    <rPh sb="0" eb="2">
      <t>シュクゲン</t>
    </rPh>
    <rPh sb="2" eb="3">
      <t>リョウ</t>
    </rPh>
    <rPh sb="4" eb="6">
      <t>ショウキャク</t>
    </rPh>
    <rPh sb="6" eb="8">
      <t>シセツ</t>
    </rPh>
    <rPh sb="10" eb="12">
      <t>ショウキャク</t>
    </rPh>
    <phoneticPr fontId="3"/>
  </si>
  <si>
    <t>最終処分量</t>
    <rPh sb="0" eb="2">
      <t>サイシュウ</t>
    </rPh>
    <rPh sb="2" eb="4">
      <t>ショブン</t>
    </rPh>
    <rPh sb="4" eb="5">
      <t>リョウ</t>
    </rPh>
    <phoneticPr fontId="3"/>
  </si>
  <si>
    <t>工事間利用
機構他地区事業</t>
    <rPh sb="0" eb="2">
      <t>コウジ</t>
    </rPh>
    <rPh sb="2" eb="3">
      <t>カン</t>
    </rPh>
    <rPh sb="3" eb="5">
      <t>リヨウ</t>
    </rPh>
    <rPh sb="6" eb="8">
      <t>キコウ</t>
    </rPh>
    <rPh sb="8" eb="9">
      <t>タ</t>
    </rPh>
    <rPh sb="9" eb="11">
      <t>チク</t>
    </rPh>
    <rPh sb="11" eb="13">
      <t>ジギョウ</t>
    </rPh>
    <phoneticPr fontId="3"/>
  </si>
  <si>
    <t>工事間利用
機構事業以外</t>
    <rPh sb="0" eb="2">
      <t>コウジ</t>
    </rPh>
    <rPh sb="2" eb="3">
      <t>カン</t>
    </rPh>
    <rPh sb="3" eb="5">
      <t>リヨウ</t>
    </rPh>
    <rPh sb="6" eb="8">
      <t>キコウ</t>
    </rPh>
    <rPh sb="8" eb="10">
      <t>ジギョウ</t>
    </rPh>
    <rPh sb="10" eb="12">
      <t>イガイ</t>
    </rPh>
    <phoneticPr fontId="3"/>
  </si>
  <si>
    <t>再生資源化施設等への搬出量</t>
  </si>
  <si>
    <t xml:space="preserve">最終処分ほか(砕石場跡地復旧、農地受入等を含む)
</t>
    <rPh sb="0" eb="2">
      <t>サイシュウ</t>
    </rPh>
    <rPh sb="2" eb="3">
      <t>トコロ</t>
    </rPh>
    <rPh sb="3" eb="4">
      <t>ブン</t>
    </rPh>
    <rPh sb="21" eb="22">
      <t>フク</t>
    </rPh>
    <phoneticPr fontId="3"/>
  </si>
  <si>
    <t>砕石場跡地復旧等</t>
    <rPh sb="0" eb="2">
      <t>サイセキ</t>
    </rPh>
    <rPh sb="2" eb="3">
      <t>ジョウ</t>
    </rPh>
    <rPh sb="3" eb="5">
      <t>アトチ</t>
    </rPh>
    <rPh sb="5" eb="7">
      <t>フッキュウ</t>
    </rPh>
    <rPh sb="7" eb="8">
      <t>トウ</t>
    </rPh>
    <phoneticPr fontId="3"/>
  </si>
  <si>
    <t>農地受入等</t>
    <rPh sb="0" eb="2">
      <t>ノウチ</t>
    </rPh>
    <rPh sb="2" eb="3">
      <t>ウ</t>
    </rPh>
    <rPh sb="3" eb="4">
      <t>イ</t>
    </rPh>
    <rPh sb="4" eb="5">
      <t>トウ</t>
    </rPh>
    <phoneticPr fontId="3"/>
  </si>
  <si>
    <t>ﾄﾝ</t>
  </si>
  <si>
    <t>(%)</t>
  </si>
  <si>
    <t>(m3)</t>
  </si>
  <si>
    <t>①</t>
    <phoneticPr fontId="3"/>
  </si>
  <si>
    <t>②</t>
    <phoneticPr fontId="3"/>
  </si>
  <si>
    <t xml:space="preserve">④=
①-②
</t>
    <phoneticPr fontId="3"/>
  </si>
  <si>
    <t>⑤</t>
    <phoneticPr fontId="3"/>
  </si>
  <si>
    <t>④-⑤</t>
    <phoneticPr fontId="3"/>
  </si>
  <si>
    <t>②/①</t>
  </si>
  <si>
    <t>(②+⑤)/①</t>
    <phoneticPr fontId="3"/>
  </si>
  <si>
    <t>⑦</t>
    <phoneticPr fontId="3"/>
  </si>
  <si>
    <t>⑧=④-⑤-⑦</t>
    <phoneticPr fontId="3"/>
  </si>
  <si>
    <t>(②+⑤+⑦)/①</t>
    <phoneticPr fontId="3"/>
  </si>
  <si>
    <t xml:space="preserve">④=
①-②
</t>
  </si>
  <si>
    <t>⑧=④-⑤-⑦</t>
  </si>
  <si>
    <t>③</t>
    <phoneticPr fontId="3"/>
  </si>
  <si>
    <t xml:space="preserve">④=①-②-③
</t>
    <phoneticPr fontId="3"/>
  </si>
  <si>
    <t>⑤</t>
  </si>
  <si>
    <t>⑧=④-⑤</t>
    <phoneticPr fontId="3"/>
  </si>
  <si>
    <t>(②+③+⑤)/①</t>
    <phoneticPr fontId="3"/>
  </si>
  <si>
    <t>①
（a）</t>
    <phoneticPr fontId="3"/>
  </si>
  <si>
    <t>④=①</t>
    <phoneticPr fontId="3"/>
  </si>
  <si>
    <t>⑤/①</t>
    <phoneticPr fontId="3"/>
  </si>
  <si>
    <t>(⑤+⑦)/①</t>
    <phoneticPr fontId="3"/>
  </si>
  <si>
    <t>(a/b)</t>
    <phoneticPr fontId="3"/>
  </si>
  <si>
    <t xml:space="preserve">④=①
</t>
    <phoneticPr fontId="3"/>
  </si>
  <si>
    <t>①
（ｂ）</t>
    <phoneticPr fontId="3"/>
  </si>
  <si>
    <t>(②+③+⑤+⑦)/①</t>
    <phoneticPr fontId="3"/>
  </si>
  <si>
    <t>④=①-②</t>
    <phoneticPr fontId="3"/>
  </si>
  <si>
    <t>⑥</t>
    <phoneticPr fontId="3"/>
  </si>
  <si>
    <t>⑧</t>
    <phoneticPr fontId="3"/>
  </si>
  <si>
    <t>⑤=⑥+⑦+⑧</t>
    <phoneticPr fontId="3"/>
  </si>
  <si>
    <t>⑨</t>
    <phoneticPr fontId="3"/>
  </si>
  <si>
    <t>⑬</t>
    <phoneticPr fontId="3"/>
  </si>
  <si>
    <t>(②+⑤)/①</t>
  </si>
  <si>
    <t>(②+⑤+⑨+⑬)/①</t>
    <phoneticPr fontId="3"/>
  </si>
  <si>
    <t>H31.4.5～R2.11.13
(1次 R2.7.10 2次 2.9.30 )</t>
    <rPh sb="19" eb="20">
      <t>ジ</t>
    </rPh>
    <rPh sb="30" eb="31">
      <t>ジ</t>
    </rPh>
    <phoneticPr fontId="26"/>
  </si>
  <si>
    <t>合計</t>
    <rPh sb="0" eb="1">
      <t>ゴウ</t>
    </rPh>
    <rPh sb="1" eb="2">
      <t>ケイ</t>
    </rPh>
    <phoneticPr fontId="3"/>
  </si>
  <si>
    <t>令和●度　建設副産物利用促進実績集計表(工事件名別)</t>
    <rPh sb="0" eb="2">
      <t>レイワ</t>
    </rPh>
    <rPh sb="3" eb="4">
      <t>ド</t>
    </rPh>
    <rPh sb="4" eb="6">
      <t>ヘイネンド</t>
    </rPh>
    <rPh sb="5" eb="7">
      <t>ケンセツ</t>
    </rPh>
    <rPh sb="7" eb="10">
      <t>フクサンブツ</t>
    </rPh>
    <rPh sb="10" eb="12">
      <t>リヨウ</t>
    </rPh>
    <rPh sb="12" eb="14">
      <t>ソクシン</t>
    </rPh>
    <rPh sb="14" eb="16">
      <t>ジッセキ</t>
    </rPh>
    <rPh sb="16" eb="18">
      <t>シュウケイ</t>
    </rPh>
    <rPh sb="18" eb="19">
      <t>ヒョウ</t>
    </rPh>
    <rPh sb="20" eb="22">
      <t>コウジ</t>
    </rPh>
    <rPh sb="22" eb="24">
      <t>ケンメイ</t>
    </rPh>
    <rPh sb="24" eb="25">
      <t>ベツ</t>
    </rPh>
    <phoneticPr fontId="3"/>
  </si>
  <si>
    <t>(入力例）造園</t>
    <rPh sb="1" eb="4">
      <t>ニュウリョクレイ</t>
    </rPh>
    <rPh sb="5" eb="7">
      <t>ゾウエン</t>
    </rPh>
    <phoneticPr fontId="3"/>
  </si>
  <si>
    <t>(仮称）◎◎地区防災公園管理棟等整備工事</t>
    <rPh sb="1" eb="3">
      <t>カショウ</t>
    </rPh>
    <rPh sb="6" eb="8">
      <t>チク</t>
    </rPh>
    <rPh sb="8" eb="10">
      <t>ボウサイ</t>
    </rPh>
    <rPh sb="10" eb="12">
      <t>コウエン</t>
    </rPh>
    <rPh sb="12" eb="15">
      <t>カンリトウ</t>
    </rPh>
    <rPh sb="15" eb="16">
      <t>トウ</t>
    </rPh>
    <rPh sb="16" eb="18">
      <t>セイビ</t>
    </rPh>
    <rPh sb="18" eb="20">
      <t>コウジ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</si>
</sst>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;[Red]\-#,##0.0"/>
  </numFmts>
  <fonts count="3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b/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49" fontId="19" fillId="0" borderId="0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7" borderId="21" xfId="0" applyFont="1" applyFill="1" applyBorder="1" applyAlignment="1">
      <alignment horizontal="center" vertical="center" wrapText="1"/>
    </xf>
    <xf numFmtId="0" fontId="0" fillId="7" borderId="28" xfId="0" applyFont="1" applyFill="1" applyBorder="1" applyAlignment="1">
      <alignment horizontal="center" vertical="center" wrapText="1"/>
    </xf>
    <xf numFmtId="0" fontId="0" fillId="9" borderId="21" xfId="0" applyFont="1" applyFill="1" applyBorder="1" applyAlignment="1">
      <alignment horizontal="center" vertical="center" wrapText="1"/>
    </xf>
    <xf numFmtId="0" fontId="0" fillId="9" borderId="28" xfId="0" applyFont="1" applyFill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7" borderId="26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9" borderId="33" xfId="0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horizontal="center" vertical="center" wrapText="1"/>
    </xf>
    <xf numFmtId="0" fontId="0" fillId="9" borderId="27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0" fillId="9" borderId="26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0" fillId="10" borderId="13" xfId="0" applyFont="1" applyFill="1" applyBorder="1" applyAlignment="1">
      <alignment horizontal="center" vertical="center" wrapText="1"/>
    </xf>
    <xf numFmtId="0" fontId="0" fillId="10" borderId="22" xfId="0" applyFont="1" applyFill="1" applyBorder="1" applyAlignment="1">
      <alignment horizontal="center" vertical="center" wrapText="1"/>
    </xf>
    <xf numFmtId="0" fontId="0" fillId="10" borderId="27" xfId="0" applyFont="1" applyFill="1" applyBorder="1" applyAlignment="1">
      <alignment horizontal="center" vertical="center" wrapText="1"/>
    </xf>
    <xf numFmtId="0" fontId="0" fillId="10" borderId="21" xfId="0" applyFont="1" applyFill="1" applyBorder="1" applyAlignment="1">
      <alignment horizontal="center" vertical="center" wrapText="1"/>
    </xf>
    <xf numFmtId="0" fontId="0" fillId="10" borderId="28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20" fillId="9" borderId="38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176" fontId="20" fillId="3" borderId="42" xfId="0" applyNumberFormat="1" applyFont="1" applyFill="1" applyBorder="1" applyAlignment="1">
      <alignment horizontal="center" vertical="center" wrapText="1"/>
    </xf>
    <xf numFmtId="176" fontId="20" fillId="3" borderId="41" xfId="0" applyNumberFormat="1" applyFont="1" applyFill="1" applyBorder="1" applyAlignment="1">
      <alignment horizontal="center" vertical="center" wrapText="1"/>
    </xf>
    <xf numFmtId="176" fontId="20" fillId="3" borderId="36" xfId="0" applyNumberFormat="1" applyFont="1" applyFill="1" applyBorder="1" applyAlignment="1">
      <alignment horizontal="center" vertical="center" wrapText="1"/>
    </xf>
    <xf numFmtId="176" fontId="20" fillId="3" borderId="38" xfId="0" applyNumberFormat="1" applyFont="1" applyFill="1" applyBorder="1" applyAlignment="1">
      <alignment horizontal="center" vertical="center" wrapText="1"/>
    </xf>
    <xf numFmtId="176" fontId="20" fillId="7" borderId="41" xfId="0" applyNumberFormat="1" applyFont="1" applyFill="1" applyBorder="1" applyAlignment="1">
      <alignment horizontal="center" vertical="center" wrapText="1"/>
    </xf>
    <xf numFmtId="176" fontId="20" fillId="7" borderId="36" xfId="0" applyNumberFormat="1" applyFont="1" applyFill="1" applyBorder="1" applyAlignment="1">
      <alignment horizontal="center" vertical="center" wrapText="1"/>
    </xf>
    <xf numFmtId="176" fontId="20" fillId="7" borderId="42" xfId="0" applyNumberFormat="1" applyFont="1" applyFill="1" applyBorder="1" applyAlignment="1">
      <alignment horizontal="center" vertical="center" wrapText="1"/>
    </xf>
    <xf numFmtId="176" fontId="20" fillId="9" borderId="42" xfId="0" applyNumberFormat="1" applyFont="1" applyFill="1" applyBorder="1" applyAlignment="1">
      <alignment horizontal="center" vertical="center" wrapText="1"/>
    </xf>
    <xf numFmtId="176" fontId="20" fillId="9" borderId="41" xfId="0" applyNumberFormat="1" applyFont="1" applyFill="1" applyBorder="1" applyAlignment="1">
      <alignment horizontal="center" vertical="center" wrapText="1"/>
    </xf>
    <xf numFmtId="176" fontId="20" fillId="9" borderId="36" xfId="0" applyNumberFormat="1" applyFont="1" applyFill="1" applyBorder="1" applyAlignment="1">
      <alignment horizontal="center" vertical="center" wrapText="1"/>
    </xf>
    <xf numFmtId="176" fontId="20" fillId="9" borderId="39" xfId="0" applyNumberFormat="1" applyFont="1" applyFill="1" applyBorder="1" applyAlignment="1">
      <alignment horizontal="center" vertical="center" wrapText="1"/>
    </xf>
    <xf numFmtId="176" fontId="20" fillId="4" borderId="42" xfId="0" applyNumberFormat="1" applyFont="1" applyFill="1" applyBorder="1" applyAlignment="1">
      <alignment horizontal="center" vertical="center" wrapText="1"/>
    </xf>
    <xf numFmtId="176" fontId="20" fillId="4" borderId="41" xfId="0" applyNumberFormat="1" applyFont="1" applyFill="1" applyBorder="1" applyAlignment="1">
      <alignment horizontal="center" vertical="center" wrapText="1"/>
    </xf>
    <xf numFmtId="176" fontId="20" fillId="4" borderId="26" xfId="0" applyNumberFormat="1" applyFont="1" applyFill="1" applyBorder="1" applyAlignment="1">
      <alignment horizontal="center" vertical="center" wrapText="1"/>
    </xf>
    <xf numFmtId="176" fontId="20" fillId="5" borderId="42" xfId="0" applyNumberFormat="1" applyFont="1" applyFill="1" applyBorder="1" applyAlignment="1">
      <alignment horizontal="center" vertical="center" wrapText="1"/>
    </xf>
    <xf numFmtId="176" fontId="20" fillId="5" borderId="41" xfId="0" applyNumberFormat="1" applyFont="1" applyFill="1" applyBorder="1" applyAlignment="1">
      <alignment horizontal="center" vertical="center" wrapText="1"/>
    </xf>
    <xf numFmtId="176" fontId="20" fillId="5" borderId="26" xfId="0" applyNumberFormat="1" applyFont="1" applyFill="1" applyBorder="1" applyAlignment="1">
      <alignment horizontal="center" vertical="center" wrapText="1"/>
    </xf>
    <xf numFmtId="176" fontId="20" fillId="5" borderId="13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Border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12" xfId="0" applyNumberFormat="1" applyFont="1" applyBorder="1" applyAlignment="1">
      <alignment horizontal="center" vertical="center" shrinkToFit="1"/>
    </xf>
    <xf numFmtId="176" fontId="20" fillId="0" borderId="13" xfId="0" applyNumberFormat="1" applyFont="1" applyBorder="1" applyAlignment="1">
      <alignment horizontal="center" vertical="center" shrinkToFit="1"/>
    </xf>
    <xf numFmtId="176" fontId="20" fillId="0" borderId="14" xfId="0" applyNumberFormat="1" applyFont="1" applyBorder="1" applyAlignment="1">
      <alignment horizontal="center" vertical="center" shrinkToFit="1"/>
    </xf>
    <xf numFmtId="176" fontId="20" fillId="3" borderId="25" xfId="0" applyNumberFormat="1" applyFont="1" applyFill="1" applyBorder="1" applyAlignment="1">
      <alignment horizontal="center" vertical="center"/>
    </xf>
    <xf numFmtId="176" fontId="20" fillId="3" borderId="26" xfId="0" applyNumberFormat="1" applyFont="1" applyFill="1" applyBorder="1" applyAlignment="1">
      <alignment horizontal="center" vertical="center"/>
    </xf>
    <xf numFmtId="176" fontId="20" fillId="3" borderId="26" xfId="0" applyNumberFormat="1" applyFont="1" applyFill="1" applyBorder="1" applyAlignment="1">
      <alignment horizontal="center" vertical="center" wrapText="1"/>
    </xf>
    <xf numFmtId="176" fontId="20" fillId="3" borderId="27" xfId="0" applyNumberFormat="1" applyFont="1" applyFill="1" applyBorder="1" applyAlignment="1">
      <alignment horizontal="center" vertical="center" wrapText="1"/>
    </xf>
    <xf numFmtId="176" fontId="20" fillId="7" borderId="26" xfId="0" applyNumberFormat="1" applyFont="1" applyFill="1" applyBorder="1" applyAlignment="1">
      <alignment horizontal="center" vertical="center"/>
    </xf>
    <xf numFmtId="176" fontId="20" fillId="7" borderId="27" xfId="0" applyNumberFormat="1" applyFont="1" applyFill="1" applyBorder="1" applyAlignment="1">
      <alignment horizontal="center" vertical="center"/>
    </xf>
    <xf numFmtId="176" fontId="20" fillId="7" borderId="25" xfId="0" applyNumberFormat="1" applyFont="1" applyFill="1" applyBorder="1" applyAlignment="1">
      <alignment horizontal="center" vertical="center"/>
    </xf>
    <xf numFmtId="176" fontId="20" fillId="7" borderId="26" xfId="0" applyNumberFormat="1" applyFont="1" applyFill="1" applyBorder="1" applyAlignment="1">
      <alignment horizontal="center" vertical="center" wrapText="1"/>
    </xf>
    <xf numFmtId="176" fontId="20" fillId="7" borderId="27" xfId="0" applyNumberFormat="1" applyFont="1" applyFill="1" applyBorder="1" applyAlignment="1">
      <alignment horizontal="center" vertical="center" wrapText="1"/>
    </xf>
    <xf numFmtId="176" fontId="20" fillId="9" borderId="25" xfId="0" applyNumberFormat="1" applyFont="1" applyFill="1" applyBorder="1" applyAlignment="1">
      <alignment horizontal="center" vertical="center"/>
    </xf>
    <xf numFmtId="176" fontId="20" fillId="9" borderId="26" xfId="0" applyNumberFormat="1" applyFont="1" applyFill="1" applyBorder="1" applyAlignment="1">
      <alignment horizontal="center" vertical="center"/>
    </xf>
    <xf numFmtId="176" fontId="20" fillId="9" borderId="26" xfId="0" applyNumberFormat="1" applyFont="1" applyFill="1" applyBorder="1" applyAlignment="1">
      <alignment horizontal="center" vertical="center" wrapText="1"/>
    </xf>
    <xf numFmtId="176" fontId="20" fillId="4" borderId="25" xfId="0" applyNumberFormat="1" applyFont="1" applyFill="1" applyBorder="1" applyAlignment="1">
      <alignment horizontal="center" vertical="center"/>
    </xf>
    <xf numFmtId="176" fontId="20" fillId="4" borderId="26" xfId="0" applyNumberFormat="1" applyFont="1" applyFill="1" applyBorder="1" applyAlignment="1">
      <alignment horizontal="center" vertical="center"/>
    </xf>
    <xf numFmtId="176" fontId="20" fillId="4" borderId="13" xfId="0" applyNumberFormat="1" applyFont="1" applyFill="1" applyBorder="1" applyAlignment="1">
      <alignment horizontal="center" vertical="center" wrapText="1"/>
    </xf>
    <xf numFmtId="176" fontId="20" fillId="9" borderId="25" xfId="0" applyNumberFormat="1" applyFont="1" applyFill="1" applyBorder="1" applyAlignment="1">
      <alignment horizontal="center" vertical="center" wrapText="1"/>
    </xf>
    <xf numFmtId="176" fontId="20" fillId="5" borderId="25" xfId="0" applyNumberFormat="1" applyFont="1" applyFill="1" applyBorder="1" applyAlignment="1">
      <alignment horizontal="center" vertical="center"/>
    </xf>
    <xf numFmtId="176" fontId="20" fillId="5" borderId="26" xfId="0" applyNumberFormat="1" applyFont="1" applyFill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49" fontId="20" fillId="0" borderId="0" xfId="0" applyNumberFormat="1" applyFont="1" applyBorder="1" applyAlignment="1">
      <alignment horizontal="center" vertical="center" shrinkToFit="1"/>
    </xf>
    <xf numFmtId="38" fontId="13" fillId="0" borderId="43" xfId="1" applyNumberFormat="1" applyFont="1" applyBorder="1" applyAlignment="1">
      <alignment horizontal="right" vertical="center" shrinkToFit="1"/>
    </xf>
    <xf numFmtId="0" fontId="25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center" vertical="center" wrapText="1"/>
    </xf>
    <xf numFmtId="176" fontId="20" fillId="0" borderId="45" xfId="0" applyNumberFormat="1" applyFont="1" applyBorder="1" applyAlignment="1" applyProtection="1">
      <alignment horizontal="right" vertical="center" shrinkToFit="1"/>
      <protection locked="0"/>
    </xf>
    <xf numFmtId="176" fontId="20" fillId="0" borderId="43" xfId="0" applyNumberFormat="1" applyFont="1" applyBorder="1" applyAlignment="1" applyProtection="1">
      <alignment horizontal="right" vertical="center" shrinkToFit="1"/>
      <protection locked="0"/>
    </xf>
    <xf numFmtId="176" fontId="20" fillId="7" borderId="43" xfId="0" applyNumberFormat="1" applyFont="1" applyFill="1" applyBorder="1" applyAlignment="1" applyProtection="1">
      <alignment horizontal="right" vertical="center" shrinkToFit="1"/>
      <protection locked="0"/>
    </xf>
    <xf numFmtId="38" fontId="20" fillId="7" borderId="43" xfId="1" applyNumberFormat="1" applyFont="1" applyFill="1" applyBorder="1" applyAlignment="1" applyProtection="1">
      <alignment horizontal="right" vertical="center" shrinkToFit="1"/>
      <protection locked="0"/>
    </xf>
    <xf numFmtId="10" fontId="20" fillId="7" borderId="43" xfId="2" applyNumberFormat="1" applyFont="1" applyFill="1" applyBorder="1" applyAlignment="1" applyProtection="1">
      <alignment horizontal="right" vertical="center" shrinkToFit="1"/>
      <protection locked="0"/>
    </xf>
    <xf numFmtId="10" fontId="20" fillId="7" borderId="43" xfId="2" applyNumberFormat="1" applyFont="1" applyFill="1" applyBorder="1" applyAlignment="1">
      <alignment horizontal="right" vertical="center" shrinkToFit="1"/>
    </xf>
    <xf numFmtId="38" fontId="27" fillId="0" borderId="44" xfId="1" applyNumberFormat="1" applyFont="1" applyFill="1" applyBorder="1" applyAlignment="1">
      <alignment horizontal="left" vertical="center" shrinkToFit="1"/>
    </xf>
    <xf numFmtId="38" fontId="20" fillId="0" borderId="45" xfId="1" applyNumberFormat="1" applyFont="1" applyBorder="1" applyAlignment="1" applyProtection="1">
      <alignment horizontal="right" vertical="center" shrinkToFit="1"/>
      <protection locked="0"/>
    </xf>
    <xf numFmtId="38" fontId="20" fillId="0" borderId="43" xfId="1" applyNumberFormat="1" applyFont="1" applyBorder="1" applyAlignment="1" applyProtection="1">
      <alignment horizontal="right" vertical="center" shrinkToFit="1"/>
      <protection locked="0"/>
    </xf>
    <xf numFmtId="38" fontId="27" fillId="0" borderId="46" xfId="1" applyNumberFormat="1" applyFont="1" applyFill="1" applyBorder="1" applyAlignment="1">
      <alignment horizontal="left" vertical="center" shrinkToFit="1"/>
    </xf>
    <xf numFmtId="38" fontId="20" fillId="0" borderId="47" xfId="1" applyNumberFormat="1" applyFont="1" applyBorder="1" applyAlignment="1" applyProtection="1">
      <alignment horizontal="right" vertical="center" shrinkToFit="1"/>
      <protection locked="0"/>
    </xf>
    <xf numFmtId="38" fontId="20" fillId="6" borderId="43" xfId="1" applyNumberFormat="1" applyFont="1" applyFill="1" applyBorder="1" applyAlignment="1" applyProtection="1">
      <alignment horizontal="right" vertical="center" shrinkToFit="1"/>
      <protection locked="0"/>
    </xf>
    <xf numFmtId="38" fontId="20" fillId="9" borderId="43" xfId="1" applyNumberFormat="1" applyFont="1" applyFill="1" applyBorder="1" applyAlignment="1" applyProtection="1">
      <alignment horizontal="right" vertical="center" shrinkToFit="1"/>
      <protection locked="0"/>
    </xf>
    <xf numFmtId="10" fontId="20" fillId="9" borderId="43" xfId="2" applyNumberFormat="1" applyFont="1" applyFill="1" applyBorder="1" applyAlignment="1" applyProtection="1">
      <alignment horizontal="right" vertical="center" shrinkToFit="1"/>
      <protection locked="0"/>
    </xf>
    <xf numFmtId="10" fontId="20" fillId="9" borderId="43" xfId="2" applyNumberFormat="1" applyFont="1" applyFill="1" applyBorder="1" applyAlignment="1">
      <alignment horizontal="right" vertical="center" shrinkToFit="1"/>
    </xf>
    <xf numFmtId="38" fontId="27" fillId="0" borderId="46" xfId="1" applyNumberFormat="1" applyFont="1" applyFill="1" applyBorder="1" applyAlignment="1" applyProtection="1">
      <alignment horizontal="left" vertical="center" shrinkToFit="1"/>
      <protection locked="0"/>
    </xf>
    <xf numFmtId="38" fontId="20" fillId="9" borderId="43" xfId="1" applyNumberFormat="1" applyFont="1" applyFill="1" applyBorder="1" applyAlignment="1">
      <alignment horizontal="right" vertical="center" shrinkToFit="1"/>
    </xf>
    <xf numFmtId="38" fontId="27" fillId="0" borderId="44" xfId="1" applyNumberFormat="1" applyFont="1" applyFill="1" applyBorder="1" applyAlignment="1" applyProtection="1">
      <alignment horizontal="left" vertical="center" shrinkToFit="1"/>
      <protection locked="0"/>
    </xf>
    <xf numFmtId="38" fontId="20" fillId="0" borderId="43" xfId="1" applyNumberFormat="1" applyFont="1" applyFill="1" applyBorder="1" applyAlignment="1" applyProtection="1">
      <alignment horizontal="right" vertical="center" shrinkToFit="1"/>
      <protection locked="0"/>
    </xf>
    <xf numFmtId="38" fontId="27" fillId="0" borderId="43" xfId="1" applyNumberFormat="1" applyFont="1" applyFill="1" applyBorder="1" applyAlignment="1" applyProtection="1">
      <alignment horizontal="left" vertical="center" shrinkToFit="1"/>
      <protection locked="0"/>
    </xf>
    <xf numFmtId="38" fontId="20" fillId="0" borderId="45" xfId="1" applyNumberFormat="1" applyFont="1" applyFill="1" applyBorder="1" applyAlignment="1" applyProtection="1">
      <alignment horizontal="right" vertical="center" shrinkToFit="1"/>
      <protection locked="0"/>
    </xf>
    <xf numFmtId="10" fontId="20" fillId="9" borderId="43" xfId="1" applyNumberFormat="1" applyFont="1" applyFill="1" applyBorder="1" applyAlignment="1" applyProtection="1">
      <alignment horizontal="right" vertical="center" shrinkToFit="1"/>
      <protection locked="0"/>
    </xf>
    <xf numFmtId="38" fontId="27" fillId="0" borderId="43" xfId="1" applyNumberFormat="1" applyFont="1" applyFill="1" applyBorder="1" applyAlignment="1" applyProtection="1">
      <alignment horizontal="left" vertical="center" wrapText="1" shrinkToFit="1"/>
      <protection locked="0"/>
    </xf>
    <xf numFmtId="38" fontId="20" fillId="9" borderId="47" xfId="1" applyNumberFormat="1" applyFont="1" applyFill="1" applyBorder="1" applyAlignment="1" applyProtection="1">
      <alignment horizontal="right" vertical="center" shrinkToFit="1"/>
      <protection locked="0"/>
    </xf>
    <xf numFmtId="38" fontId="20" fillId="6" borderId="47" xfId="1" applyNumberFormat="1" applyFont="1" applyFill="1" applyBorder="1" applyAlignment="1" applyProtection="1">
      <alignment horizontal="right" vertical="center" shrinkToFit="1"/>
      <protection locked="0"/>
    </xf>
    <xf numFmtId="38" fontId="20" fillId="11" borderId="43" xfId="1" applyNumberFormat="1" applyFont="1" applyFill="1" applyBorder="1" applyAlignment="1" applyProtection="1">
      <alignment horizontal="right" vertical="center" shrinkToFit="1"/>
      <protection locked="0"/>
    </xf>
    <xf numFmtId="10" fontId="20" fillId="11" borderId="43" xfId="1" applyNumberFormat="1" applyFont="1" applyFill="1" applyBorder="1" applyAlignment="1" applyProtection="1">
      <alignment horizontal="right" vertical="center" shrinkToFit="1"/>
      <protection locked="0"/>
    </xf>
    <xf numFmtId="38" fontId="27" fillId="0" borderId="0" xfId="1" applyNumberFormat="1" applyFont="1" applyBorder="1" applyAlignment="1">
      <alignment horizontal="right" vertical="center" shrinkToFit="1"/>
    </xf>
    <xf numFmtId="38" fontId="27" fillId="0" borderId="0" xfId="1" applyNumberFormat="1" applyFont="1" applyAlignment="1">
      <alignment horizontal="right" vertical="center" shrinkToFit="1"/>
    </xf>
    <xf numFmtId="38" fontId="20" fillId="0" borderId="42" xfId="1" applyNumberFormat="1" applyFont="1" applyBorder="1" applyAlignment="1">
      <alignment horizontal="right" vertical="center" shrinkToFit="1"/>
    </xf>
    <xf numFmtId="38" fontId="20" fillId="0" borderId="41" xfId="1" applyNumberFormat="1" applyFont="1" applyFill="1" applyBorder="1" applyAlignment="1" applyProtection="1">
      <alignment horizontal="left" vertical="center" shrinkToFit="1"/>
      <protection locked="0"/>
    </xf>
    <xf numFmtId="38" fontId="20" fillId="0" borderId="48" xfId="1" applyNumberFormat="1" applyFont="1" applyBorder="1" applyAlignment="1">
      <alignment horizontal="right" vertical="center" shrinkToFit="1"/>
    </xf>
    <xf numFmtId="38" fontId="20" fillId="0" borderId="28" xfId="1" applyNumberFormat="1" applyFont="1" applyBorder="1" applyAlignment="1" applyProtection="1">
      <alignment horizontal="right" vertical="center" shrinkToFit="1"/>
      <protection locked="0"/>
    </xf>
    <xf numFmtId="38" fontId="20" fillId="0" borderId="41" xfId="1" applyNumberFormat="1" applyFont="1" applyBorder="1" applyAlignment="1" applyProtection="1">
      <alignment horizontal="right" vertical="center" shrinkToFit="1"/>
      <protection locked="0"/>
    </xf>
    <xf numFmtId="38" fontId="20" fillId="7" borderId="41" xfId="1" applyNumberFormat="1" applyFont="1" applyFill="1" applyBorder="1" applyAlignment="1" applyProtection="1">
      <alignment horizontal="right" vertical="center" shrinkToFit="1"/>
      <protection locked="0"/>
    </xf>
    <xf numFmtId="10" fontId="20" fillId="7" borderId="41" xfId="2" applyNumberFormat="1" applyFont="1" applyFill="1" applyBorder="1" applyAlignment="1" applyProtection="1">
      <alignment horizontal="right" vertical="center" shrinkToFit="1"/>
      <protection locked="0"/>
    </xf>
    <xf numFmtId="10" fontId="20" fillId="7" borderId="41" xfId="2" applyNumberFormat="1" applyFont="1" applyFill="1" applyBorder="1" applyAlignment="1">
      <alignment horizontal="right" vertical="center" shrinkToFit="1"/>
    </xf>
    <xf numFmtId="38" fontId="27" fillId="0" borderId="48" xfId="1" applyNumberFormat="1" applyFont="1" applyFill="1" applyBorder="1" applyAlignment="1">
      <alignment horizontal="left" vertical="center" shrinkToFit="1"/>
    </xf>
    <xf numFmtId="38" fontId="27" fillId="0" borderId="36" xfId="1" applyNumberFormat="1" applyFont="1" applyFill="1" applyBorder="1" applyAlignment="1">
      <alignment horizontal="left" vertical="center" shrinkToFit="1"/>
    </xf>
    <xf numFmtId="38" fontId="20" fillId="0" borderId="42" xfId="1" applyNumberFormat="1" applyFont="1" applyBorder="1" applyAlignment="1" applyProtection="1">
      <alignment horizontal="right" vertical="center" shrinkToFit="1"/>
      <protection locked="0"/>
    </xf>
    <xf numFmtId="38" fontId="20" fillId="6" borderId="41" xfId="1" applyNumberFormat="1" applyFont="1" applyFill="1" applyBorder="1" applyAlignment="1" applyProtection="1">
      <alignment horizontal="right" vertical="center" shrinkToFit="1"/>
      <protection locked="0"/>
    </xf>
    <xf numFmtId="38" fontId="20" fillId="9" borderId="41" xfId="1" applyNumberFormat="1" applyFont="1" applyFill="1" applyBorder="1" applyAlignment="1" applyProtection="1">
      <alignment horizontal="right" vertical="center" shrinkToFit="1"/>
      <protection locked="0"/>
    </xf>
    <xf numFmtId="10" fontId="20" fillId="9" borderId="41" xfId="2" applyNumberFormat="1" applyFont="1" applyFill="1" applyBorder="1" applyAlignment="1" applyProtection="1">
      <alignment horizontal="right" vertical="center" shrinkToFit="1"/>
      <protection locked="0"/>
    </xf>
    <xf numFmtId="10" fontId="20" fillId="9" borderId="41" xfId="2" applyNumberFormat="1" applyFont="1" applyFill="1" applyBorder="1" applyAlignment="1">
      <alignment horizontal="right" vertical="center" shrinkToFit="1"/>
    </xf>
    <xf numFmtId="38" fontId="27" fillId="0" borderId="36" xfId="1" applyNumberFormat="1" applyFont="1" applyFill="1" applyBorder="1" applyAlignment="1" applyProtection="1">
      <alignment horizontal="left" vertical="center" shrinkToFit="1"/>
      <protection locked="0"/>
    </xf>
    <xf numFmtId="38" fontId="20" fillId="9" borderId="41" xfId="1" applyNumberFormat="1" applyFont="1" applyFill="1" applyBorder="1" applyAlignment="1">
      <alignment horizontal="right" vertical="center" shrinkToFit="1"/>
    </xf>
    <xf numFmtId="38" fontId="27" fillId="0" borderId="48" xfId="1" applyNumberFormat="1" applyFont="1" applyFill="1" applyBorder="1" applyAlignment="1" applyProtection="1">
      <alignment horizontal="left" vertical="center" shrinkToFit="1"/>
      <protection locked="0"/>
    </xf>
    <xf numFmtId="38" fontId="20" fillId="12" borderId="28" xfId="1" applyNumberFormat="1" applyFont="1" applyFill="1" applyBorder="1" applyAlignment="1" applyProtection="1">
      <alignment horizontal="right" vertical="center" shrinkToFit="1"/>
      <protection locked="0"/>
    </xf>
    <xf numFmtId="38" fontId="20" fillId="12" borderId="41" xfId="1" applyNumberFormat="1" applyFont="1" applyFill="1" applyBorder="1" applyAlignment="1" applyProtection="1">
      <alignment horizontal="right" vertical="center" shrinkToFit="1"/>
      <protection locked="0"/>
    </xf>
    <xf numFmtId="38" fontId="20" fillId="0" borderId="41" xfId="1" applyNumberFormat="1" applyFont="1" applyFill="1" applyBorder="1" applyAlignment="1" applyProtection="1">
      <alignment horizontal="right" vertical="center" shrinkToFit="1"/>
      <protection locked="0"/>
    </xf>
    <xf numFmtId="38" fontId="27" fillId="0" borderId="41" xfId="1" applyNumberFormat="1" applyFont="1" applyFill="1" applyBorder="1" applyAlignment="1" applyProtection="1">
      <alignment horizontal="left" vertical="center" shrinkToFit="1"/>
      <protection locked="0"/>
    </xf>
    <xf numFmtId="38" fontId="20" fillId="12" borderId="42" xfId="1" applyNumberFormat="1" applyFont="1" applyFill="1" applyBorder="1" applyAlignment="1" applyProtection="1">
      <alignment horizontal="right" vertical="center" shrinkToFit="1"/>
      <protection locked="0"/>
    </xf>
    <xf numFmtId="38" fontId="20" fillId="0" borderId="28" xfId="1" applyNumberFormat="1" applyFont="1" applyFill="1" applyBorder="1" applyAlignment="1" applyProtection="1">
      <alignment horizontal="right" vertical="center" shrinkToFit="1"/>
      <protection locked="0"/>
    </xf>
    <xf numFmtId="10" fontId="20" fillId="9" borderId="41" xfId="1" applyNumberFormat="1" applyFont="1" applyFill="1" applyBorder="1" applyAlignment="1" applyProtection="1">
      <alignment horizontal="right" vertical="center" shrinkToFit="1"/>
      <protection locked="0"/>
    </xf>
    <xf numFmtId="38" fontId="20" fillId="9" borderId="42" xfId="1" applyNumberFormat="1" applyFont="1" applyFill="1" applyBorder="1" applyAlignment="1" applyProtection="1">
      <alignment horizontal="right" vertical="center" shrinkToFit="1"/>
      <protection locked="0"/>
    </xf>
    <xf numFmtId="38" fontId="20" fillId="6" borderId="42" xfId="1" applyNumberFormat="1" applyFont="1" applyFill="1" applyBorder="1" applyAlignment="1" applyProtection="1">
      <alignment horizontal="right" vertical="center" shrinkToFit="1"/>
      <protection locked="0"/>
    </xf>
    <xf numFmtId="38" fontId="20" fillId="11" borderId="41" xfId="1" applyNumberFormat="1" applyFont="1" applyFill="1" applyBorder="1" applyAlignment="1" applyProtection="1">
      <alignment horizontal="right" vertical="center" shrinkToFit="1"/>
      <protection locked="0"/>
    </xf>
    <xf numFmtId="10" fontId="20" fillId="11" borderId="41" xfId="1" applyNumberFormat="1" applyFont="1" applyFill="1" applyBorder="1" applyAlignment="1" applyProtection="1">
      <alignment horizontal="right" vertical="center" shrinkToFit="1"/>
      <protection locked="0"/>
    </xf>
    <xf numFmtId="38" fontId="28" fillId="0" borderId="0" xfId="1" applyNumberFormat="1" applyFont="1" applyBorder="1" applyAlignment="1">
      <alignment horizontal="right" vertical="center" shrinkToFit="1"/>
    </xf>
    <xf numFmtId="38" fontId="20" fillId="0" borderId="28" xfId="1" applyNumberFormat="1" applyFont="1" applyFill="1" applyBorder="1" applyAlignment="1" applyProtection="1">
      <alignment horizontal="right" vertical="center" shrinkToFit="1"/>
    </xf>
    <xf numFmtId="38" fontId="20" fillId="0" borderId="41" xfId="1" applyNumberFormat="1" applyFont="1" applyFill="1" applyBorder="1" applyAlignment="1" applyProtection="1">
      <alignment horizontal="right" vertical="center" shrinkToFit="1"/>
    </xf>
    <xf numFmtId="38" fontId="20" fillId="7" borderId="41" xfId="1" applyNumberFormat="1" applyFont="1" applyFill="1" applyBorder="1" applyAlignment="1" applyProtection="1">
      <alignment horizontal="right" vertical="center" shrinkToFit="1"/>
    </xf>
    <xf numFmtId="38" fontId="20" fillId="0" borderId="42" xfId="1" applyNumberFormat="1" applyFont="1" applyFill="1" applyBorder="1" applyAlignment="1" applyProtection="1">
      <alignment horizontal="right" vertical="center" shrinkToFit="1"/>
    </xf>
    <xf numFmtId="38" fontId="20" fillId="6" borderId="41" xfId="1" applyNumberFormat="1" applyFont="1" applyFill="1" applyBorder="1" applyAlignment="1" applyProtection="1">
      <alignment horizontal="right" vertical="center" shrinkToFit="1"/>
    </xf>
    <xf numFmtId="38" fontId="20" fillId="9" borderId="41" xfId="1" applyNumberFormat="1" applyFont="1" applyFill="1" applyBorder="1" applyAlignment="1" applyProtection="1">
      <alignment horizontal="right" vertical="center" shrinkToFit="1"/>
    </xf>
    <xf numFmtId="38" fontId="20" fillId="6" borderId="42" xfId="1" applyNumberFormat="1" applyFont="1" applyFill="1" applyBorder="1" applyAlignment="1" applyProtection="1">
      <alignment horizontal="right" vertical="center" shrinkToFit="1"/>
    </xf>
    <xf numFmtId="38" fontId="20" fillId="11" borderId="41" xfId="1" applyNumberFormat="1" applyFont="1" applyFill="1" applyBorder="1" applyAlignment="1" applyProtection="1">
      <alignment horizontal="right" vertical="center" shrinkToFit="1"/>
    </xf>
    <xf numFmtId="38" fontId="20" fillId="0" borderId="31" xfId="1" applyNumberFormat="1" applyFont="1" applyBorder="1" applyAlignment="1" applyProtection="1">
      <alignment horizontal="right" vertical="center" shrinkToFit="1"/>
      <protection locked="0"/>
    </xf>
    <xf numFmtId="38" fontId="20" fillId="0" borderId="26" xfId="1" applyNumberFormat="1" applyFont="1" applyBorder="1" applyAlignment="1" applyProtection="1">
      <alignment horizontal="right" vertical="center" shrinkToFit="1"/>
      <protection locked="0"/>
    </xf>
    <xf numFmtId="38" fontId="20" fillId="7" borderId="26" xfId="1" applyNumberFormat="1" applyFont="1" applyFill="1" applyBorder="1" applyAlignment="1" applyProtection="1">
      <alignment horizontal="right" vertical="center" shrinkToFit="1"/>
      <protection locked="0"/>
    </xf>
    <xf numFmtId="10" fontId="20" fillId="7" borderId="26" xfId="2" applyNumberFormat="1" applyFont="1" applyFill="1" applyBorder="1" applyAlignment="1" applyProtection="1">
      <alignment horizontal="right" vertical="center" shrinkToFit="1"/>
      <protection locked="0"/>
    </xf>
    <xf numFmtId="10" fontId="20" fillId="7" borderId="26" xfId="2" applyNumberFormat="1" applyFont="1" applyFill="1" applyBorder="1" applyAlignment="1">
      <alignment horizontal="right" vertical="center" shrinkToFit="1"/>
    </xf>
    <xf numFmtId="38" fontId="27" fillId="0" borderId="49" xfId="1" applyNumberFormat="1" applyFont="1" applyFill="1" applyBorder="1" applyAlignment="1">
      <alignment horizontal="left" vertical="center" shrinkToFit="1"/>
    </xf>
    <xf numFmtId="38" fontId="27" fillId="0" borderId="27" xfId="1" applyNumberFormat="1" applyFont="1" applyFill="1" applyBorder="1" applyAlignment="1">
      <alignment horizontal="left" vertical="center" shrinkToFit="1"/>
    </xf>
    <xf numFmtId="38" fontId="20" fillId="0" borderId="25" xfId="1" applyNumberFormat="1" applyFont="1" applyBorder="1" applyAlignment="1" applyProtection="1">
      <alignment horizontal="right" vertical="center" shrinkToFit="1"/>
      <protection locked="0"/>
    </xf>
    <xf numFmtId="38" fontId="20" fillId="6" borderId="26" xfId="1" applyNumberFormat="1" applyFont="1" applyFill="1" applyBorder="1" applyAlignment="1" applyProtection="1">
      <alignment horizontal="right" vertical="center" shrinkToFit="1"/>
      <protection locked="0"/>
    </xf>
    <xf numFmtId="38" fontId="20" fillId="9" borderId="26" xfId="1" applyNumberFormat="1" applyFont="1" applyFill="1" applyBorder="1" applyAlignment="1" applyProtection="1">
      <alignment horizontal="right" vertical="center" shrinkToFit="1"/>
      <protection locked="0"/>
    </xf>
    <xf numFmtId="10" fontId="20" fillId="9" borderId="26" xfId="2" applyNumberFormat="1" applyFont="1" applyFill="1" applyBorder="1" applyAlignment="1" applyProtection="1">
      <alignment horizontal="right" vertical="center" shrinkToFit="1"/>
      <protection locked="0"/>
    </xf>
    <xf numFmtId="10" fontId="20" fillId="9" borderId="26" xfId="2" applyNumberFormat="1" applyFont="1" applyFill="1" applyBorder="1" applyAlignment="1">
      <alignment horizontal="right" vertical="center" shrinkToFit="1"/>
    </xf>
    <xf numFmtId="38" fontId="27" fillId="0" borderId="27" xfId="1" applyNumberFormat="1" applyFont="1" applyFill="1" applyBorder="1" applyAlignment="1" applyProtection="1">
      <alignment horizontal="left" vertical="center" shrinkToFit="1"/>
      <protection locked="0"/>
    </xf>
    <xf numFmtId="38" fontId="20" fillId="9" borderId="26" xfId="1" applyNumberFormat="1" applyFont="1" applyFill="1" applyBorder="1" applyAlignment="1">
      <alignment horizontal="right" vertical="center" shrinkToFit="1"/>
    </xf>
    <xf numFmtId="38" fontId="27" fillId="0" borderId="49" xfId="1" applyNumberFormat="1" applyFont="1" applyFill="1" applyBorder="1" applyAlignment="1" applyProtection="1">
      <alignment horizontal="left" vertical="center" shrinkToFit="1"/>
      <protection locked="0"/>
    </xf>
    <xf numFmtId="38" fontId="20" fillId="0" borderId="26" xfId="1" applyNumberFormat="1" applyFont="1" applyFill="1" applyBorder="1" applyAlignment="1" applyProtection="1">
      <alignment horizontal="right" vertical="center" shrinkToFit="1"/>
      <protection locked="0"/>
    </xf>
    <xf numFmtId="38" fontId="27" fillId="0" borderId="26" xfId="1" applyNumberFormat="1" applyFont="1" applyFill="1" applyBorder="1" applyAlignment="1" applyProtection="1">
      <alignment horizontal="left" vertical="center" shrinkToFit="1"/>
      <protection locked="0"/>
    </xf>
    <xf numFmtId="38" fontId="20" fillId="0" borderId="31" xfId="1" applyNumberFormat="1" applyFont="1" applyFill="1" applyBorder="1" applyAlignment="1" applyProtection="1">
      <alignment horizontal="right" vertical="center" shrinkToFit="1"/>
      <protection locked="0"/>
    </xf>
    <xf numFmtId="10" fontId="20" fillId="9" borderId="26" xfId="1" applyNumberFormat="1" applyFont="1" applyFill="1" applyBorder="1" applyAlignment="1" applyProtection="1">
      <alignment horizontal="right" vertical="center" shrinkToFit="1"/>
      <protection locked="0"/>
    </xf>
    <xf numFmtId="38" fontId="20" fillId="9" borderId="25" xfId="1" applyNumberFormat="1" applyFont="1" applyFill="1" applyBorder="1" applyAlignment="1" applyProtection="1">
      <alignment horizontal="right" vertical="center" shrinkToFit="1"/>
      <protection locked="0"/>
    </xf>
    <xf numFmtId="38" fontId="20" fillId="6" borderId="25" xfId="1" applyNumberFormat="1" applyFont="1" applyFill="1" applyBorder="1" applyAlignment="1" applyProtection="1">
      <alignment horizontal="right" vertical="center" shrinkToFit="1"/>
      <protection locked="0"/>
    </xf>
    <xf numFmtId="38" fontId="20" fillId="11" borderId="26" xfId="1" applyNumberFormat="1" applyFont="1" applyFill="1" applyBorder="1" applyAlignment="1" applyProtection="1">
      <alignment horizontal="right" vertical="center" shrinkToFit="1"/>
      <protection locked="0"/>
    </xf>
    <xf numFmtId="10" fontId="20" fillId="11" borderId="26" xfId="1" applyNumberFormat="1" applyFont="1" applyFill="1" applyBorder="1" applyAlignment="1" applyProtection="1">
      <alignment horizontal="right" vertical="center" shrinkToFit="1"/>
      <protection locked="0"/>
    </xf>
    <xf numFmtId="38" fontId="21" fillId="14" borderId="50" xfId="1" applyNumberFormat="1" applyFont="1" applyFill="1" applyBorder="1" applyAlignment="1" applyProtection="1">
      <alignment horizontal="right" vertical="center" shrinkToFit="1"/>
      <protection locked="0"/>
    </xf>
    <xf numFmtId="38" fontId="21" fillId="14" borderId="51" xfId="1" applyNumberFormat="1" applyFont="1" applyFill="1" applyBorder="1" applyAlignment="1" applyProtection="1">
      <alignment horizontal="right" vertical="center" shrinkToFit="1"/>
      <protection locked="0"/>
    </xf>
    <xf numFmtId="10" fontId="21" fillId="14" borderId="51" xfId="2" applyNumberFormat="1" applyFont="1" applyFill="1" applyBorder="1" applyAlignment="1" applyProtection="1">
      <alignment horizontal="right" vertical="center" shrinkToFit="1"/>
      <protection locked="0"/>
    </xf>
    <xf numFmtId="10" fontId="21" fillId="14" borderId="51" xfId="2" applyNumberFormat="1" applyFont="1" applyFill="1" applyBorder="1" applyAlignment="1">
      <alignment horizontal="right" vertical="center" shrinkToFit="1"/>
    </xf>
    <xf numFmtId="38" fontId="21" fillId="14" borderId="52" xfId="1" applyFont="1" applyFill="1" applyBorder="1" applyAlignment="1">
      <alignment horizontal="left" vertical="center" shrinkToFit="1"/>
    </xf>
    <xf numFmtId="38" fontId="21" fillId="14" borderId="53" xfId="1" applyNumberFormat="1" applyFont="1" applyFill="1" applyBorder="1" applyAlignment="1" applyProtection="1">
      <alignment horizontal="right" vertical="center" shrinkToFit="1"/>
      <protection locked="0"/>
    </xf>
    <xf numFmtId="38" fontId="21" fillId="14" borderId="54" xfId="1" applyFont="1" applyFill="1" applyBorder="1" applyAlignment="1" applyProtection="1">
      <alignment horizontal="right" vertical="center" shrinkToFit="1"/>
      <protection locked="0"/>
    </xf>
    <xf numFmtId="38" fontId="21" fillId="14" borderId="52" xfId="1" applyFont="1" applyFill="1" applyBorder="1" applyAlignment="1" applyProtection="1">
      <alignment horizontal="left" vertical="center" shrinkToFit="1"/>
      <protection locked="0"/>
    </xf>
    <xf numFmtId="10" fontId="21" fillId="9" borderId="51" xfId="2" applyNumberFormat="1" applyFont="1" applyFill="1" applyBorder="1" applyAlignment="1" applyProtection="1">
      <alignment horizontal="right" vertical="center" shrinkToFit="1"/>
      <protection locked="0"/>
    </xf>
    <xf numFmtId="10" fontId="21" fillId="9" borderId="51" xfId="2" applyNumberFormat="1" applyFont="1" applyFill="1" applyBorder="1" applyAlignment="1">
      <alignment horizontal="right" vertical="center" shrinkToFit="1"/>
    </xf>
    <xf numFmtId="38" fontId="21" fillId="14" borderId="54" xfId="1" applyFont="1" applyFill="1" applyBorder="1" applyAlignment="1" applyProtection="1">
      <alignment horizontal="left" vertical="center" shrinkToFit="1"/>
      <protection locked="0"/>
    </xf>
    <xf numFmtId="38" fontId="21" fillId="13" borderId="52" xfId="1" applyFont="1" applyFill="1" applyBorder="1" applyAlignment="1" applyProtection="1">
      <alignment horizontal="left" vertical="center" shrinkToFit="1"/>
      <protection locked="0"/>
    </xf>
    <xf numFmtId="38" fontId="21" fillId="9" borderId="51" xfId="1" applyNumberFormat="1" applyFont="1" applyFill="1" applyBorder="1" applyAlignment="1" applyProtection="1">
      <alignment horizontal="right" vertical="center" shrinkToFit="1"/>
      <protection locked="0"/>
    </xf>
    <xf numFmtId="38" fontId="21" fillId="13" borderId="55" xfId="1" applyFont="1" applyFill="1" applyBorder="1" applyAlignment="1" applyProtection="1">
      <alignment horizontal="left" vertical="center" shrinkToFit="1"/>
      <protection locked="0"/>
    </xf>
    <xf numFmtId="38" fontId="21" fillId="9" borderId="51" xfId="1" applyFont="1" applyFill="1" applyBorder="1" applyAlignment="1" applyProtection="1">
      <alignment horizontal="right" vertical="center" shrinkToFit="1"/>
      <protection locked="0"/>
    </xf>
    <xf numFmtId="10" fontId="21" fillId="9" borderId="51" xfId="1" applyNumberFormat="1" applyFont="1" applyFill="1" applyBorder="1" applyAlignment="1" applyProtection="1">
      <alignment horizontal="right" vertical="center" shrinkToFit="1"/>
      <protection locked="0"/>
    </xf>
    <xf numFmtId="10" fontId="21" fillId="11" borderId="51" xfId="1" applyNumberFormat="1" applyFont="1" applyFill="1" applyBorder="1" applyAlignment="1" applyProtection="1">
      <alignment horizontal="right" vertical="center" shrinkToFit="1"/>
      <protection locked="0"/>
    </xf>
    <xf numFmtId="38" fontId="21" fillId="13" borderId="52" xfId="1" applyFont="1" applyFill="1" applyBorder="1" applyAlignment="1">
      <alignment horizontal="left" vertical="center" shrinkToFit="1"/>
    </xf>
    <xf numFmtId="38" fontId="21" fillId="0" borderId="56" xfId="1" applyFont="1" applyFill="1" applyBorder="1" applyAlignment="1">
      <alignment horizontal="right" vertical="center" shrinkToFit="1"/>
    </xf>
    <xf numFmtId="38" fontId="21" fillId="0" borderId="25" xfId="1" applyFont="1" applyFill="1" applyBorder="1" applyAlignment="1">
      <alignment horizontal="right" vertical="center" shrinkToFit="1"/>
    </xf>
    <xf numFmtId="38" fontId="21" fillId="0" borderId="26" xfId="1" applyFont="1" applyFill="1" applyBorder="1" applyAlignment="1">
      <alignment horizontal="right" vertical="center" shrinkToFit="1"/>
    </xf>
    <xf numFmtId="38" fontId="21" fillId="0" borderId="49" xfId="1" applyFont="1" applyFill="1" applyBorder="1" applyAlignment="1">
      <alignment horizontal="right" vertical="center" shrinkToFit="1"/>
    </xf>
    <xf numFmtId="177" fontId="2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Fill="1" applyBorder="1" applyAlignment="1" applyProtection="1">
      <alignment horizontal="left" vertical="top"/>
      <protection locked="0"/>
    </xf>
    <xf numFmtId="38" fontId="21" fillId="0" borderId="0" xfId="1" applyFont="1" applyFill="1" applyBorder="1" applyAlignment="1" applyProtection="1">
      <alignment horizontal="right" vertical="center" shrinkToFit="1"/>
      <protection locked="0"/>
    </xf>
    <xf numFmtId="10" fontId="21" fillId="0" borderId="0" xfId="2" applyNumberFormat="1" applyFont="1" applyFill="1" applyBorder="1" applyAlignment="1" applyProtection="1">
      <alignment horizontal="right" vertical="center" shrinkToFit="1"/>
      <protection locked="0"/>
    </xf>
    <xf numFmtId="10" fontId="21" fillId="0" borderId="0" xfId="2" applyNumberFormat="1" applyFont="1" applyFill="1" applyBorder="1" applyAlignment="1">
      <alignment horizontal="right" vertical="center" shrinkToFit="1"/>
    </xf>
    <xf numFmtId="38" fontId="21" fillId="0" borderId="32" xfId="1" applyFont="1" applyFill="1" applyBorder="1" applyAlignment="1">
      <alignment horizontal="left" vertical="center" shrinkToFit="1"/>
    </xf>
    <xf numFmtId="38" fontId="21" fillId="0" borderId="57" xfId="1" applyFont="1" applyFill="1" applyBorder="1" applyAlignment="1" applyProtection="1">
      <alignment horizontal="right" vertical="center" shrinkToFit="1"/>
      <protection locked="0"/>
    </xf>
    <xf numFmtId="38" fontId="21" fillId="0" borderId="32" xfId="1" applyFont="1" applyFill="1" applyBorder="1" applyAlignment="1" applyProtection="1">
      <alignment horizontal="left" vertical="center" shrinkToFit="1"/>
      <protection locked="0"/>
    </xf>
    <xf numFmtId="38" fontId="21" fillId="0" borderId="0" xfId="1" applyFont="1" applyFill="1" applyBorder="1" applyAlignment="1" applyProtection="1">
      <alignment horizontal="left" vertical="center" shrinkToFit="1"/>
      <protection locked="0"/>
    </xf>
    <xf numFmtId="38" fontId="21" fillId="0" borderId="37" xfId="1" applyFont="1" applyFill="1" applyBorder="1" applyAlignment="1" applyProtection="1">
      <alignment horizontal="right" vertical="center" shrinkToFit="1"/>
      <protection locked="0"/>
    </xf>
    <xf numFmtId="38" fontId="21" fillId="0" borderId="38" xfId="1" applyFont="1" applyFill="1" applyBorder="1" applyAlignment="1" applyProtection="1">
      <alignment horizontal="right" vertical="center" shrinkToFit="1"/>
      <protection locked="0"/>
    </xf>
    <xf numFmtId="38" fontId="21" fillId="0" borderId="38" xfId="1" applyFont="1" applyFill="1" applyBorder="1" applyAlignment="1">
      <alignment horizontal="right" vertical="center" shrinkToFit="1"/>
    </xf>
    <xf numFmtId="10" fontId="21" fillId="0" borderId="38" xfId="2" applyNumberFormat="1" applyFont="1" applyFill="1" applyBorder="1" applyAlignment="1" applyProtection="1">
      <alignment horizontal="right" vertical="center" shrinkToFit="1"/>
      <protection locked="0"/>
    </xf>
    <xf numFmtId="38" fontId="21" fillId="0" borderId="58" xfId="1" applyFont="1" applyFill="1" applyBorder="1" applyAlignment="1" applyProtection="1">
      <alignment horizontal="left" vertical="center" shrinkToFit="1"/>
      <protection locked="0"/>
    </xf>
    <xf numFmtId="38" fontId="21" fillId="0" borderId="0" xfId="1" applyNumberFormat="1" applyFont="1" applyFill="1" applyBorder="1" applyAlignment="1" applyProtection="1">
      <alignment horizontal="right" vertical="center" shrinkToFit="1"/>
      <protection locked="0"/>
    </xf>
    <xf numFmtId="38" fontId="21" fillId="0" borderId="38" xfId="1" applyFont="1" applyFill="1" applyBorder="1" applyAlignment="1" applyProtection="1">
      <alignment horizontal="left" vertical="center" shrinkToFit="1"/>
      <protection locked="0"/>
    </xf>
    <xf numFmtId="10" fontId="21" fillId="0" borderId="0" xfId="1" applyNumberFormat="1" applyFont="1" applyFill="1" applyBorder="1" applyAlignment="1" applyProtection="1">
      <alignment horizontal="right" vertical="center" shrinkToFit="1"/>
      <protection locked="0"/>
    </xf>
    <xf numFmtId="38" fontId="21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20" fillId="0" borderId="37" xfId="1" applyNumberFormat="1" applyFont="1" applyFill="1" applyBorder="1" applyAlignment="1" applyProtection="1">
      <alignment horizontal="left" vertical="top"/>
      <protection locked="0"/>
    </xf>
    <xf numFmtId="38" fontId="21" fillId="0" borderId="38" xfId="1" applyNumberFormat="1" applyFont="1" applyFill="1" applyBorder="1" applyAlignment="1" applyProtection="1">
      <alignment horizontal="right" vertical="center" shrinkToFit="1"/>
      <protection locked="0"/>
    </xf>
    <xf numFmtId="10" fontId="21" fillId="0" borderId="38" xfId="1" applyNumberFormat="1" applyFont="1" applyFill="1" applyBorder="1" applyAlignment="1" applyProtection="1">
      <alignment horizontal="right" vertical="center" shrinkToFit="1"/>
      <protection locked="0"/>
    </xf>
    <xf numFmtId="38" fontId="21" fillId="0" borderId="58" xfId="1" applyFont="1" applyFill="1" applyBorder="1" applyAlignment="1">
      <alignment horizontal="left" vertical="center" shrinkToFit="1"/>
    </xf>
    <xf numFmtId="38" fontId="21" fillId="0" borderId="0" xfId="1" applyFont="1" applyFill="1" applyBorder="1" applyAlignment="1">
      <alignment horizontal="right" vertical="center" shrinkToFit="1"/>
    </xf>
    <xf numFmtId="177" fontId="21" fillId="0" borderId="57" xfId="1" applyNumberFormat="1" applyFont="1" applyFill="1" applyBorder="1" applyAlignment="1" applyProtection="1">
      <alignment horizontal="right" vertical="center" shrinkToFit="1"/>
      <protection locked="0"/>
    </xf>
    <xf numFmtId="38" fontId="21" fillId="0" borderId="42" xfId="1" applyFont="1" applyFill="1" applyBorder="1" applyAlignment="1" applyProtection="1">
      <alignment horizontal="right" vertical="center" shrinkToFit="1"/>
      <protection locked="0"/>
    </xf>
    <xf numFmtId="177" fontId="20" fillId="0" borderId="41" xfId="1" applyNumberFormat="1" applyFont="1" applyFill="1" applyBorder="1" applyAlignment="1" applyProtection="1">
      <alignment horizontal="right" vertical="center" shrinkToFit="1"/>
      <protection locked="0"/>
    </xf>
    <xf numFmtId="38" fontId="21" fillId="0" borderId="41" xfId="1" applyFont="1" applyFill="1" applyBorder="1" applyAlignment="1" applyProtection="1">
      <alignment horizontal="right" vertical="center" shrinkToFit="1"/>
      <protection locked="0"/>
    </xf>
    <xf numFmtId="38" fontId="21" fillId="0" borderId="41" xfId="1" applyFont="1" applyFill="1" applyBorder="1" applyAlignment="1">
      <alignment horizontal="right" vertical="center" shrinkToFit="1"/>
    </xf>
    <xf numFmtId="10" fontId="21" fillId="0" borderId="41" xfId="2" applyNumberFormat="1" applyFont="1" applyFill="1" applyBorder="1" applyAlignment="1" applyProtection="1">
      <alignment horizontal="right" vertical="center" shrinkToFit="1"/>
      <protection locked="0"/>
    </xf>
    <xf numFmtId="38" fontId="21" fillId="0" borderId="48" xfId="1" applyFont="1" applyFill="1" applyBorder="1" applyAlignment="1" applyProtection="1">
      <alignment horizontal="left" vertical="center" shrinkToFit="1"/>
      <protection locked="0"/>
    </xf>
    <xf numFmtId="38" fontId="21" fillId="0" borderId="41" xfId="1" applyFont="1" applyFill="1" applyBorder="1" applyAlignment="1" applyProtection="1">
      <alignment horizontal="left" vertical="center" shrinkToFit="1"/>
      <protection locked="0"/>
    </xf>
    <xf numFmtId="177" fontId="2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0" fillId="0" borderId="42" xfId="1" applyNumberFormat="1" applyFont="1" applyFill="1" applyBorder="1" applyAlignment="1" applyProtection="1">
      <alignment horizontal="left" vertical="top"/>
      <protection locked="0"/>
    </xf>
    <xf numFmtId="38" fontId="21" fillId="0" borderId="41" xfId="1" applyNumberFormat="1" applyFont="1" applyFill="1" applyBorder="1" applyAlignment="1" applyProtection="1">
      <alignment horizontal="right" vertical="center" shrinkToFit="1"/>
      <protection locked="0"/>
    </xf>
    <xf numFmtId="10" fontId="21" fillId="0" borderId="41" xfId="1" applyNumberFormat="1" applyFont="1" applyFill="1" applyBorder="1" applyAlignment="1" applyProtection="1">
      <alignment horizontal="right" vertical="center" shrinkToFit="1"/>
      <protection locked="0"/>
    </xf>
    <xf numFmtId="38" fontId="21" fillId="0" borderId="48" xfId="1" applyFont="1" applyFill="1" applyBorder="1" applyAlignment="1">
      <alignment horizontal="left" vertical="center" shrinkToFit="1"/>
    </xf>
    <xf numFmtId="177" fontId="20" fillId="0" borderId="42" xfId="1" applyNumberFormat="1" applyFont="1" applyFill="1" applyBorder="1" applyAlignment="1" applyProtection="1">
      <alignment horizontal="left" vertical="center"/>
      <protection locked="0"/>
    </xf>
    <xf numFmtId="177" fontId="20" fillId="0" borderId="0" xfId="1" applyNumberFormat="1" applyFont="1" applyFill="1" applyBorder="1" applyAlignment="1" applyProtection="1">
      <alignment horizontal="left" vertical="center"/>
      <protection locked="0"/>
    </xf>
    <xf numFmtId="38" fontId="21" fillId="0" borderId="4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24" fillId="8" borderId="40" xfId="0" applyFont="1" applyFill="1" applyBorder="1" applyAlignment="1">
      <alignment horizontal="center" vertical="center" wrapText="1"/>
    </xf>
    <xf numFmtId="0" fontId="22" fillId="10" borderId="36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38" fontId="21" fillId="13" borderId="42" xfId="1" applyFont="1" applyFill="1" applyBorder="1" applyAlignment="1" applyProtection="1">
      <alignment horizontal="center" vertical="center" shrinkToFit="1"/>
      <protection locked="0"/>
    </xf>
    <xf numFmtId="0" fontId="22" fillId="0" borderId="41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0" fillId="4" borderId="30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0" fillId="6" borderId="39" xfId="0" applyFont="1" applyFill="1" applyBorder="1" applyAlignment="1">
      <alignment horizontal="center" vertical="center" wrapText="1"/>
    </xf>
    <xf numFmtId="0" fontId="20" fillId="9" borderId="25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center" vertical="center" wrapText="1"/>
    </xf>
    <xf numFmtId="0" fontId="0" fillId="9" borderId="37" xfId="0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9" borderId="38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0" fillId="9" borderId="21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9" borderId="38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0" fillId="8" borderId="4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20" fillId="9" borderId="33" xfId="0" applyFont="1" applyFill="1" applyBorder="1" applyAlignment="1">
      <alignment horizontal="center" vertical="center" wrapText="1"/>
    </xf>
    <xf numFmtId="0" fontId="0" fillId="9" borderId="39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7" borderId="21" xfId="0" applyFont="1" applyFill="1" applyBorder="1" applyAlignment="1">
      <alignment horizontal="center" vertical="center" wrapText="1"/>
    </xf>
    <xf numFmtId="0" fontId="0" fillId="7" borderId="28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0" fillId="7" borderId="37" xfId="0" applyFon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</cellXfs>
  <cellStyles count="3">
    <cellStyle name="パーセント 2" xfId="2" xr:uid="{458537B1-FE9A-4DB6-96CA-523D114C93CA}"/>
    <cellStyle name="桁区切り 2" xfId="1" xr:uid="{9DB08357-82EC-4810-B6EB-17DDB2F39D9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D59D-BEBA-42D6-970B-316B6FA498A7}">
  <sheetPr>
    <tabColor rgb="FFFFC000"/>
  </sheetPr>
  <dimension ref="A1:HF59"/>
  <sheetViews>
    <sheetView tabSelected="1" view="pageLayout" zoomScale="33" zoomScaleNormal="55" zoomScaleSheetLayoutView="100" zoomScalePageLayoutView="33" workbookViewId="0">
      <selection activeCell="E1" sqref="E1"/>
    </sheetView>
  </sheetViews>
  <sheetFormatPr defaultRowHeight="11.25"/>
  <cols>
    <col min="1" max="1" width="20.875" style="3" customWidth="1"/>
    <col min="2" max="2" width="51" style="3" customWidth="1"/>
    <col min="3" max="3" width="18" style="3" customWidth="1"/>
    <col min="4" max="9" width="8.875" style="3" customWidth="1"/>
    <col min="10" max="10" width="11.375" style="3" customWidth="1"/>
    <col min="11" max="11" width="12.5" style="3" customWidth="1"/>
    <col min="12" max="16" width="8.875" style="3" customWidth="1"/>
    <col min="17" max="17" width="11" style="3" customWidth="1"/>
    <col min="18" max="18" width="11.625" style="3" customWidth="1"/>
    <col min="19" max="21" width="8.875" style="3" customWidth="1"/>
    <col min="22" max="22" width="10" style="3" customWidth="1"/>
    <col min="23" max="27" width="8.875" style="3" customWidth="1"/>
    <col min="28" max="28" width="10.875" style="3" customWidth="1"/>
    <col min="29" max="29" width="12.125" style="3" customWidth="1"/>
    <col min="30" max="38" width="8.875" style="3" customWidth="1"/>
    <col min="39" max="39" width="11.375" style="3" customWidth="1"/>
    <col min="40" max="40" width="13" style="3" customWidth="1"/>
    <col min="41" max="42" width="8.875" style="3" customWidth="1"/>
    <col min="43" max="43" width="6" style="3" customWidth="1"/>
    <col min="44" max="47" width="8.875" style="3" customWidth="1"/>
    <col min="48" max="49" width="12.125" style="3" customWidth="1"/>
    <col min="50" max="56" width="8.875" style="3" customWidth="1"/>
    <col min="57" max="57" width="12.375" style="3" customWidth="1"/>
    <col min="58" max="58" width="11.125" style="3" customWidth="1"/>
    <col min="59" max="59" width="8.875" style="3" customWidth="1"/>
    <col min="60" max="60" width="13" style="3" customWidth="1"/>
    <col min="61" max="64" width="8.875" style="3" customWidth="1"/>
    <col min="65" max="65" width="11.5" style="3" customWidth="1"/>
    <col min="66" max="66" width="8.875" style="3" customWidth="1"/>
    <col min="67" max="67" width="11.125" style="3" customWidth="1"/>
    <col min="68" max="75" width="8.875" style="3" customWidth="1"/>
    <col min="76" max="76" width="12" style="3" customWidth="1"/>
    <col min="77" max="77" width="8.875" style="3" customWidth="1"/>
    <col min="78" max="78" width="13.375" style="3" customWidth="1"/>
    <col min="79" max="88" width="9.125" style="3" customWidth="1"/>
    <col min="89" max="89" width="12.375" style="3" customWidth="1"/>
    <col min="90" max="90" width="12.625" style="3" customWidth="1"/>
    <col min="91" max="96" width="10.875" style="3" customWidth="1"/>
    <col min="97" max="97" width="12.875" style="3" customWidth="1"/>
    <col min="98" max="100" width="10.875" style="3" customWidth="1"/>
    <col min="101" max="101" width="13" style="3" customWidth="1"/>
    <col min="102" max="102" width="17.875" style="3" customWidth="1"/>
    <col min="103" max="103" width="13.625" style="3" customWidth="1"/>
    <col min="104" max="106" width="9" style="7"/>
    <col min="107" max="107" width="4.125" style="7" customWidth="1"/>
    <col min="108" max="109" width="0" style="7" hidden="1" customWidth="1"/>
    <col min="110" max="214" width="9" style="7"/>
    <col min="215" max="256" width="9" style="3"/>
    <col min="257" max="257" width="20.875" style="3" customWidth="1"/>
    <col min="258" max="258" width="51" style="3" customWidth="1"/>
    <col min="259" max="259" width="18" style="3" customWidth="1"/>
    <col min="260" max="265" width="8.875" style="3" customWidth="1"/>
    <col min="266" max="266" width="11.375" style="3" customWidth="1"/>
    <col min="267" max="267" width="12.5" style="3" customWidth="1"/>
    <col min="268" max="272" width="8.875" style="3" customWidth="1"/>
    <col min="273" max="273" width="11" style="3" customWidth="1"/>
    <col min="274" max="274" width="11.625" style="3" customWidth="1"/>
    <col min="275" max="277" width="8.875" style="3" customWidth="1"/>
    <col min="278" max="278" width="10" style="3" customWidth="1"/>
    <col min="279" max="283" width="8.875" style="3" customWidth="1"/>
    <col min="284" max="284" width="10.875" style="3" customWidth="1"/>
    <col min="285" max="285" width="12.125" style="3" customWidth="1"/>
    <col min="286" max="294" width="8.875" style="3" customWidth="1"/>
    <col min="295" max="295" width="11.375" style="3" customWidth="1"/>
    <col min="296" max="296" width="13" style="3" customWidth="1"/>
    <col min="297" max="298" width="8.875" style="3" customWidth="1"/>
    <col min="299" max="299" width="6" style="3" customWidth="1"/>
    <col min="300" max="303" width="8.875" style="3" customWidth="1"/>
    <col min="304" max="305" width="12.125" style="3" customWidth="1"/>
    <col min="306" max="312" width="8.875" style="3" customWidth="1"/>
    <col min="313" max="313" width="12.375" style="3" customWidth="1"/>
    <col min="314" max="314" width="11.125" style="3" customWidth="1"/>
    <col min="315" max="315" width="8.875" style="3" customWidth="1"/>
    <col min="316" max="316" width="13" style="3" customWidth="1"/>
    <col min="317" max="320" width="8.875" style="3" customWidth="1"/>
    <col min="321" max="321" width="11.5" style="3" customWidth="1"/>
    <col min="322" max="322" width="8.875" style="3" customWidth="1"/>
    <col min="323" max="323" width="11.125" style="3" customWidth="1"/>
    <col min="324" max="331" width="8.875" style="3" customWidth="1"/>
    <col min="332" max="332" width="12" style="3" customWidth="1"/>
    <col min="333" max="333" width="8.875" style="3" customWidth="1"/>
    <col min="334" max="334" width="13.375" style="3" customWidth="1"/>
    <col min="335" max="344" width="9.125" style="3" customWidth="1"/>
    <col min="345" max="345" width="12.375" style="3" customWidth="1"/>
    <col min="346" max="346" width="12.625" style="3" customWidth="1"/>
    <col min="347" max="352" width="10.875" style="3" customWidth="1"/>
    <col min="353" max="353" width="12.875" style="3" customWidth="1"/>
    <col min="354" max="356" width="10.875" style="3" customWidth="1"/>
    <col min="357" max="357" width="13" style="3" customWidth="1"/>
    <col min="358" max="358" width="17.875" style="3" customWidth="1"/>
    <col min="359" max="359" width="13.625" style="3" customWidth="1"/>
    <col min="360" max="362" width="9" style="3"/>
    <col min="363" max="363" width="4.125" style="3" customWidth="1"/>
    <col min="364" max="365" width="0" style="3" hidden="1" customWidth="1"/>
    <col min="366" max="512" width="9" style="3"/>
    <col min="513" max="513" width="20.875" style="3" customWidth="1"/>
    <col min="514" max="514" width="51" style="3" customWidth="1"/>
    <col min="515" max="515" width="18" style="3" customWidth="1"/>
    <col min="516" max="521" width="8.875" style="3" customWidth="1"/>
    <col min="522" max="522" width="11.375" style="3" customWidth="1"/>
    <col min="523" max="523" width="12.5" style="3" customWidth="1"/>
    <col min="524" max="528" width="8.875" style="3" customWidth="1"/>
    <col min="529" max="529" width="11" style="3" customWidth="1"/>
    <col min="530" max="530" width="11.625" style="3" customWidth="1"/>
    <col min="531" max="533" width="8.875" style="3" customWidth="1"/>
    <col min="534" max="534" width="10" style="3" customWidth="1"/>
    <col min="535" max="539" width="8.875" style="3" customWidth="1"/>
    <col min="540" max="540" width="10.875" style="3" customWidth="1"/>
    <col min="541" max="541" width="12.125" style="3" customWidth="1"/>
    <col min="542" max="550" width="8.875" style="3" customWidth="1"/>
    <col min="551" max="551" width="11.375" style="3" customWidth="1"/>
    <col min="552" max="552" width="13" style="3" customWidth="1"/>
    <col min="553" max="554" width="8.875" style="3" customWidth="1"/>
    <col min="555" max="555" width="6" style="3" customWidth="1"/>
    <col min="556" max="559" width="8.875" style="3" customWidth="1"/>
    <col min="560" max="561" width="12.125" style="3" customWidth="1"/>
    <col min="562" max="568" width="8.875" style="3" customWidth="1"/>
    <col min="569" max="569" width="12.375" style="3" customWidth="1"/>
    <col min="570" max="570" width="11.125" style="3" customWidth="1"/>
    <col min="571" max="571" width="8.875" style="3" customWidth="1"/>
    <col min="572" max="572" width="13" style="3" customWidth="1"/>
    <col min="573" max="576" width="8.875" style="3" customWidth="1"/>
    <col min="577" max="577" width="11.5" style="3" customWidth="1"/>
    <col min="578" max="578" width="8.875" style="3" customWidth="1"/>
    <col min="579" max="579" width="11.125" style="3" customWidth="1"/>
    <col min="580" max="587" width="8.875" style="3" customWidth="1"/>
    <col min="588" max="588" width="12" style="3" customWidth="1"/>
    <col min="589" max="589" width="8.875" style="3" customWidth="1"/>
    <col min="590" max="590" width="13.375" style="3" customWidth="1"/>
    <col min="591" max="600" width="9.125" style="3" customWidth="1"/>
    <col min="601" max="601" width="12.375" style="3" customWidth="1"/>
    <col min="602" max="602" width="12.625" style="3" customWidth="1"/>
    <col min="603" max="608" width="10.875" style="3" customWidth="1"/>
    <col min="609" max="609" width="12.875" style="3" customWidth="1"/>
    <col min="610" max="612" width="10.875" style="3" customWidth="1"/>
    <col min="613" max="613" width="13" style="3" customWidth="1"/>
    <col min="614" max="614" width="17.875" style="3" customWidth="1"/>
    <col min="615" max="615" width="13.625" style="3" customWidth="1"/>
    <col min="616" max="618" width="9" style="3"/>
    <col min="619" max="619" width="4.125" style="3" customWidth="1"/>
    <col min="620" max="621" width="0" style="3" hidden="1" customWidth="1"/>
    <col min="622" max="768" width="9" style="3"/>
    <col min="769" max="769" width="20.875" style="3" customWidth="1"/>
    <col min="770" max="770" width="51" style="3" customWidth="1"/>
    <col min="771" max="771" width="18" style="3" customWidth="1"/>
    <col min="772" max="777" width="8.875" style="3" customWidth="1"/>
    <col min="778" max="778" width="11.375" style="3" customWidth="1"/>
    <col min="779" max="779" width="12.5" style="3" customWidth="1"/>
    <col min="780" max="784" width="8.875" style="3" customWidth="1"/>
    <col min="785" max="785" width="11" style="3" customWidth="1"/>
    <col min="786" max="786" width="11.625" style="3" customWidth="1"/>
    <col min="787" max="789" width="8.875" style="3" customWidth="1"/>
    <col min="790" max="790" width="10" style="3" customWidth="1"/>
    <col min="791" max="795" width="8.875" style="3" customWidth="1"/>
    <col min="796" max="796" width="10.875" style="3" customWidth="1"/>
    <col min="797" max="797" width="12.125" style="3" customWidth="1"/>
    <col min="798" max="806" width="8.875" style="3" customWidth="1"/>
    <col min="807" max="807" width="11.375" style="3" customWidth="1"/>
    <col min="808" max="808" width="13" style="3" customWidth="1"/>
    <col min="809" max="810" width="8.875" style="3" customWidth="1"/>
    <col min="811" max="811" width="6" style="3" customWidth="1"/>
    <col min="812" max="815" width="8.875" style="3" customWidth="1"/>
    <col min="816" max="817" width="12.125" style="3" customWidth="1"/>
    <col min="818" max="824" width="8.875" style="3" customWidth="1"/>
    <col min="825" max="825" width="12.375" style="3" customWidth="1"/>
    <col min="826" max="826" width="11.125" style="3" customWidth="1"/>
    <col min="827" max="827" width="8.875" style="3" customWidth="1"/>
    <col min="828" max="828" width="13" style="3" customWidth="1"/>
    <col min="829" max="832" width="8.875" style="3" customWidth="1"/>
    <col min="833" max="833" width="11.5" style="3" customWidth="1"/>
    <col min="834" max="834" width="8.875" style="3" customWidth="1"/>
    <col min="835" max="835" width="11.125" style="3" customWidth="1"/>
    <col min="836" max="843" width="8.875" style="3" customWidth="1"/>
    <col min="844" max="844" width="12" style="3" customWidth="1"/>
    <col min="845" max="845" width="8.875" style="3" customWidth="1"/>
    <col min="846" max="846" width="13.375" style="3" customWidth="1"/>
    <col min="847" max="856" width="9.125" style="3" customWidth="1"/>
    <col min="857" max="857" width="12.375" style="3" customWidth="1"/>
    <col min="858" max="858" width="12.625" style="3" customWidth="1"/>
    <col min="859" max="864" width="10.875" style="3" customWidth="1"/>
    <col min="865" max="865" width="12.875" style="3" customWidth="1"/>
    <col min="866" max="868" width="10.875" style="3" customWidth="1"/>
    <col min="869" max="869" width="13" style="3" customWidth="1"/>
    <col min="870" max="870" width="17.875" style="3" customWidth="1"/>
    <col min="871" max="871" width="13.625" style="3" customWidth="1"/>
    <col min="872" max="874" width="9" style="3"/>
    <col min="875" max="875" width="4.125" style="3" customWidth="1"/>
    <col min="876" max="877" width="0" style="3" hidden="1" customWidth="1"/>
    <col min="878" max="1024" width="9" style="3"/>
    <col min="1025" max="1025" width="20.875" style="3" customWidth="1"/>
    <col min="1026" max="1026" width="51" style="3" customWidth="1"/>
    <col min="1027" max="1027" width="18" style="3" customWidth="1"/>
    <col min="1028" max="1033" width="8.875" style="3" customWidth="1"/>
    <col min="1034" max="1034" width="11.375" style="3" customWidth="1"/>
    <col min="1035" max="1035" width="12.5" style="3" customWidth="1"/>
    <col min="1036" max="1040" width="8.875" style="3" customWidth="1"/>
    <col min="1041" max="1041" width="11" style="3" customWidth="1"/>
    <col min="1042" max="1042" width="11.625" style="3" customWidth="1"/>
    <col min="1043" max="1045" width="8.875" style="3" customWidth="1"/>
    <col min="1046" max="1046" width="10" style="3" customWidth="1"/>
    <col min="1047" max="1051" width="8.875" style="3" customWidth="1"/>
    <col min="1052" max="1052" width="10.875" style="3" customWidth="1"/>
    <col min="1053" max="1053" width="12.125" style="3" customWidth="1"/>
    <col min="1054" max="1062" width="8.875" style="3" customWidth="1"/>
    <col min="1063" max="1063" width="11.375" style="3" customWidth="1"/>
    <col min="1064" max="1064" width="13" style="3" customWidth="1"/>
    <col min="1065" max="1066" width="8.875" style="3" customWidth="1"/>
    <col min="1067" max="1067" width="6" style="3" customWidth="1"/>
    <col min="1068" max="1071" width="8.875" style="3" customWidth="1"/>
    <col min="1072" max="1073" width="12.125" style="3" customWidth="1"/>
    <col min="1074" max="1080" width="8.875" style="3" customWidth="1"/>
    <col min="1081" max="1081" width="12.375" style="3" customWidth="1"/>
    <col min="1082" max="1082" width="11.125" style="3" customWidth="1"/>
    <col min="1083" max="1083" width="8.875" style="3" customWidth="1"/>
    <col min="1084" max="1084" width="13" style="3" customWidth="1"/>
    <col min="1085" max="1088" width="8.875" style="3" customWidth="1"/>
    <col min="1089" max="1089" width="11.5" style="3" customWidth="1"/>
    <col min="1090" max="1090" width="8.875" style="3" customWidth="1"/>
    <col min="1091" max="1091" width="11.125" style="3" customWidth="1"/>
    <col min="1092" max="1099" width="8.875" style="3" customWidth="1"/>
    <col min="1100" max="1100" width="12" style="3" customWidth="1"/>
    <col min="1101" max="1101" width="8.875" style="3" customWidth="1"/>
    <col min="1102" max="1102" width="13.375" style="3" customWidth="1"/>
    <col min="1103" max="1112" width="9.125" style="3" customWidth="1"/>
    <col min="1113" max="1113" width="12.375" style="3" customWidth="1"/>
    <col min="1114" max="1114" width="12.625" style="3" customWidth="1"/>
    <col min="1115" max="1120" width="10.875" style="3" customWidth="1"/>
    <col min="1121" max="1121" width="12.875" style="3" customWidth="1"/>
    <col min="1122" max="1124" width="10.875" style="3" customWidth="1"/>
    <col min="1125" max="1125" width="13" style="3" customWidth="1"/>
    <col min="1126" max="1126" width="17.875" style="3" customWidth="1"/>
    <col min="1127" max="1127" width="13.625" style="3" customWidth="1"/>
    <col min="1128" max="1130" width="9" style="3"/>
    <col min="1131" max="1131" width="4.125" style="3" customWidth="1"/>
    <col min="1132" max="1133" width="0" style="3" hidden="1" customWidth="1"/>
    <col min="1134" max="1280" width="9" style="3"/>
    <col min="1281" max="1281" width="20.875" style="3" customWidth="1"/>
    <col min="1282" max="1282" width="51" style="3" customWidth="1"/>
    <col min="1283" max="1283" width="18" style="3" customWidth="1"/>
    <col min="1284" max="1289" width="8.875" style="3" customWidth="1"/>
    <col min="1290" max="1290" width="11.375" style="3" customWidth="1"/>
    <col min="1291" max="1291" width="12.5" style="3" customWidth="1"/>
    <col min="1292" max="1296" width="8.875" style="3" customWidth="1"/>
    <col min="1297" max="1297" width="11" style="3" customWidth="1"/>
    <col min="1298" max="1298" width="11.625" style="3" customWidth="1"/>
    <col min="1299" max="1301" width="8.875" style="3" customWidth="1"/>
    <col min="1302" max="1302" width="10" style="3" customWidth="1"/>
    <col min="1303" max="1307" width="8.875" style="3" customWidth="1"/>
    <col min="1308" max="1308" width="10.875" style="3" customWidth="1"/>
    <col min="1309" max="1309" width="12.125" style="3" customWidth="1"/>
    <col min="1310" max="1318" width="8.875" style="3" customWidth="1"/>
    <col min="1319" max="1319" width="11.375" style="3" customWidth="1"/>
    <col min="1320" max="1320" width="13" style="3" customWidth="1"/>
    <col min="1321" max="1322" width="8.875" style="3" customWidth="1"/>
    <col min="1323" max="1323" width="6" style="3" customWidth="1"/>
    <col min="1324" max="1327" width="8.875" style="3" customWidth="1"/>
    <col min="1328" max="1329" width="12.125" style="3" customWidth="1"/>
    <col min="1330" max="1336" width="8.875" style="3" customWidth="1"/>
    <col min="1337" max="1337" width="12.375" style="3" customWidth="1"/>
    <col min="1338" max="1338" width="11.125" style="3" customWidth="1"/>
    <col min="1339" max="1339" width="8.875" style="3" customWidth="1"/>
    <col min="1340" max="1340" width="13" style="3" customWidth="1"/>
    <col min="1341" max="1344" width="8.875" style="3" customWidth="1"/>
    <col min="1345" max="1345" width="11.5" style="3" customWidth="1"/>
    <col min="1346" max="1346" width="8.875" style="3" customWidth="1"/>
    <col min="1347" max="1347" width="11.125" style="3" customWidth="1"/>
    <col min="1348" max="1355" width="8.875" style="3" customWidth="1"/>
    <col min="1356" max="1356" width="12" style="3" customWidth="1"/>
    <col min="1357" max="1357" width="8.875" style="3" customWidth="1"/>
    <col min="1358" max="1358" width="13.375" style="3" customWidth="1"/>
    <col min="1359" max="1368" width="9.125" style="3" customWidth="1"/>
    <col min="1369" max="1369" width="12.375" style="3" customWidth="1"/>
    <col min="1370" max="1370" width="12.625" style="3" customWidth="1"/>
    <col min="1371" max="1376" width="10.875" style="3" customWidth="1"/>
    <col min="1377" max="1377" width="12.875" style="3" customWidth="1"/>
    <col min="1378" max="1380" width="10.875" style="3" customWidth="1"/>
    <col min="1381" max="1381" width="13" style="3" customWidth="1"/>
    <col min="1382" max="1382" width="17.875" style="3" customWidth="1"/>
    <col min="1383" max="1383" width="13.625" style="3" customWidth="1"/>
    <col min="1384" max="1386" width="9" style="3"/>
    <col min="1387" max="1387" width="4.125" style="3" customWidth="1"/>
    <col min="1388" max="1389" width="0" style="3" hidden="1" customWidth="1"/>
    <col min="1390" max="1536" width="9" style="3"/>
    <col min="1537" max="1537" width="20.875" style="3" customWidth="1"/>
    <col min="1538" max="1538" width="51" style="3" customWidth="1"/>
    <col min="1539" max="1539" width="18" style="3" customWidth="1"/>
    <col min="1540" max="1545" width="8.875" style="3" customWidth="1"/>
    <col min="1546" max="1546" width="11.375" style="3" customWidth="1"/>
    <col min="1547" max="1547" width="12.5" style="3" customWidth="1"/>
    <col min="1548" max="1552" width="8.875" style="3" customWidth="1"/>
    <col min="1553" max="1553" width="11" style="3" customWidth="1"/>
    <col min="1554" max="1554" width="11.625" style="3" customWidth="1"/>
    <col min="1555" max="1557" width="8.875" style="3" customWidth="1"/>
    <col min="1558" max="1558" width="10" style="3" customWidth="1"/>
    <col min="1559" max="1563" width="8.875" style="3" customWidth="1"/>
    <col min="1564" max="1564" width="10.875" style="3" customWidth="1"/>
    <col min="1565" max="1565" width="12.125" style="3" customWidth="1"/>
    <col min="1566" max="1574" width="8.875" style="3" customWidth="1"/>
    <col min="1575" max="1575" width="11.375" style="3" customWidth="1"/>
    <col min="1576" max="1576" width="13" style="3" customWidth="1"/>
    <col min="1577" max="1578" width="8.875" style="3" customWidth="1"/>
    <col min="1579" max="1579" width="6" style="3" customWidth="1"/>
    <col min="1580" max="1583" width="8.875" style="3" customWidth="1"/>
    <col min="1584" max="1585" width="12.125" style="3" customWidth="1"/>
    <col min="1586" max="1592" width="8.875" style="3" customWidth="1"/>
    <col min="1593" max="1593" width="12.375" style="3" customWidth="1"/>
    <col min="1594" max="1594" width="11.125" style="3" customWidth="1"/>
    <col min="1595" max="1595" width="8.875" style="3" customWidth="1"/>
    <col min="1596" max="1596" width="13" style="3" customWidth="1"/>
    <col min="1597" max="1600" width="8.875" style="3" customWidth="1"/>
    <col min="1601" max="1601" width="11.5" style="3" customWidth="1"/>
    <col min="1602" max="1602" width="8.875" style="3" customWidth="1"/>
    <col min="1603" max="1603" width="11.125" style="3" customWidth="1"/>
    <col min="1604" max="1611" width="8.875" style="3" customWidth="1"/>
    <col min="1612" max="1612" width="12" style="3" customWidth="1"/>
    <col min="1613" max="1613" width="8.875" style="3" customWidth="1"/>
    <col min="1614" max="1614" width="13.375" style="3" customWidth="1"/>
    <col min="1615" max="1624" width="9.125" style="3" customWidth="1"/>
    <col min="1625" max="1625" width="12.375" style="3" customWidth="1"/>
    <col min="1626" max="1626" width="12.625" style="3" customWidth="1"/>
    <col min="1627" max="1632" width="10.875" style="3" customWidth="1"/>
    <col min="1633" max="1633" width="12.875" style="3" customWidth="1"/>
    <col min="1634" max="1636" width="10.875" style="3" customWidth="1"/>
    <col min="1637" max="1637" width="13" style="3" customWidth="1"/>
    <col min="1638" max="1638" width="17.875" style="3" customWidth="1"/>
    <col min="1639" max="1639" width="13.625" style="3" customWidth="1"/>
    <col min="1640" max="1642" width="9" style="3"/>
    <col min="1643" max="1643" width="4.125" style="3" customWidth="1"/>
    <col min="1644" max="1645" width="0" style="3" hidden="1" customWidth="1"/>
    <col min="1646" max="1792" width="9" style="3"/>
    <col min="1793" max="1793" width="20.875" style="3" customWidth="1"/>
    <col min="1794" max="1794" width="51" style="3" customWidth="1"/>
    <col min="1795" max="1795" width="18" style="3" customWidth="1"/>
    <col min="1796" max="1801" width="8.875" style="3" customWidth="1"/>
    <col min="1802" max="1802" width="11.375" style="3" customWidth="1"/>
    <col min="1803" max="1803" width="12.5" style="3" customWidth="1"/>
    <col min="1804" max="1808" width="8.875" style="3" customWidth="1"/>
    <col min="1809" max="1809" width="11" style="3" customWidth="1"/>
    <col min="1810" max="1810" width="11.625" style="3" customWidth="1"/>
    <col min="1811" max="1813" width="8.875" style="3" customWidth="1"/>
    <col min="1814" max="1814" width="10" style="3" customWidth="1"/>
    <col min="1815" max="1819" width="8.875" style="3" customWidth="1"/>
    <col min="1820" max="1820" width="10.875" style="3" customWidth="1"/>
    <col min="1821" max="1821" width="12.125" style="3" customWidth="1"/>
    <col min="1822" max="1830" width="8.875" style="3" customWidth="1"/>
    <col min="1831" max="1831" width="11.375" style="3" customWidth="1"/>
    <col min="1832" max="1832" width="13" style="3" customWidth="1"/>
    <col min="1833" max="1834" width="8.875" style="3" customWidth="1"/>
    <col min="1835" max="1835" width="6" style="3" customWidth="1"/>
    <col min="1836" max="1839" width="8.875" style="3" customWidth="1"/>
    <col min="1840" max="1841" width="12.125" style="3" customWidth="1"/>
    <col min="1842" max="1848" width="8.875" style="3" customWidth="1"/>
    <col min="1849" max="1849" width="12.375" style="3" customWidth="1"/>
    <col min="1850" max="1850" width="11.125" style="3" customWidth="1"/>
    <col min="1851" max="1851" width="8.875" style="3" customWidth="1"/>
    <col min="1852" max="1852" width="13" style="3" customWidth="1"/>
    <col min="1853" max="1856" width="8.875" style="3" customWidth="1"/>
    <col min="1857" max="1857" width="11.5" style="3" customWidth="1"/>
    <col min="1858" max="1858" width="8.875" style="3" customWidth="1"/>
    <col min="1859" max="1859" width="11.125" style="3" customWidth="1"/>
    <col min="1860" max="1867" width="8.875" style="3" customWidth="1"/>
    <col min="1868" max="1868" width="12" style="3" customWidth="1"/>
    <col min="1869" max="1869" width="8.875" style="3" customWidth="1"/>
    <col min="1870" max="1870" width="13.375" style="3" customWidth="1"/>
    <col min="1871" max="1880" width="9.125" style="3" customWidth="1"/>
    <col min="1881" max="1881" width="12.375" style="3" customWidth="1"/>
    <col min="1882" max="1882" width="12.625" style="3" customWidth="1"/>
    <col min="1883" max="1888" width="10.875" style="3" customWidth="1"/>
    <col min="1889" max="1889" width="12.875" style="3" customWidth="1"/>
    <col min="1890" max="1892" width="10.875" style="3" customWidth="1"/>
    <col min="1893" max="1893" width="13" style="3" customWidth="1"/>
    <col min="1894" max="1894" width="17.875" style="3" customWidth="1"/>
    <col min="1895" max="1895" width="13.625" style="3" customWidth="1"/>
    <col min="1896" max="1898" width="9" style="3"/>
    <col min="1899" max="1899" width="4.125" style="3" customWidth="1"/>
    <col min="1900" max="1901" width="0" style="3" hidden="1" customWidth="1"/>
    <col min="1902" max="2048" width="9" style="3"/>
    <col min="2049" max="2049" width="20.875" style="3" customWidth="1"/>
    <col min="2050" max="2050" width="51" style="3" customWidth="1"/>
    <col min="2051" max="2051" width="18" style="3" customWidth="1"/>
    <col min="2052" max="2057" width="8.875" style="3" customWidth="1"/>
    <col min="2058" max="2058" width="11.375" style="3" customWidth="1"/>
    <col min="2059" max="2059" width="12.5" style="3" customWidth="1"/>
    <col min="2060" max="2064" width="8.875" style="3" customWidth="1"/>
    <col min="2065" max="2065" width="11" style="3" customWidth="1"/>
    <col min="2066" max="2066" width="11.625" style="3" customWidth="1"/>
    <col min="2067" max="2069" width="8.875" style="3" customWidth="1"/>
    <col min="2070" max="2070" width="10" style="3" customWidth="1"/>
    <col min="2071" max="2075" width="8.875" style="3" customWidth="1"/>
    <col min="2076" max="2076" width="10.875" style="3" customWidth="1"/>
    <col min="2077" max="2077" width="12.125" style="3" customWidth="1"/>
    <col min="2078" max="2086" width="8.875" style="3" customWidth="1"/>
    <col min="2087" max="2087" width="11.375" style="3" customWidth="1"/>
    <col min="2088" max="2088" width="13" style="3" customWidth="1"/>
    <col min="2089" max="2090" width="8.875" style="3" customWidth="1"/>
    <col min="2091" max="2091" width="6" style="3" customWidth="1"/>
    <col min="2092" max="2095" width="8.875" style="3" customWidth="1"/>
    <col min="2096" max="2097" width="12.125" style="3" customWidth="1"/>
    <col min="2098" max="2104" width="8.875" style="3" customWidth="1"/>
    <col min="2105" max="2105" width="12.375" style="3" customWidth="1"/>
    <col min="2106" max="2106" width="11.125" style="3" customWidth="1"/>
    <col min="2107" max="2107" width="8.875" style="3" customWidth="1"/>
    <col min="2108" max="2108" width="13" style="3" customWidth="1"/>
    <col min="2109" max="2112" width="8.875" style="3" customWidth="1"/>
    <col min="2113" max="2113" width="11.5" style="3" customWidth="1"/>
    <col min="2114" max="2114" width="8.875" style="3" customWidth="1"/>
    <col min="2115" max="2115" width="11.125" style="3" customWidth="1"/>
    <col min="2116" max="2123" width="8.875" style="3" customWidth="1"/>
    <col min="2124" max="2124" width="12" style="3" customWidth="1"/>
    <col min="2125" max="2125" width="8.875" style="3" customWidth="1"/>
    <col min="2126" max="2126" width="13.375" style="3" customWidth="1"/>
    <col min="2127" max="2136" width="9.125" style="3" customWidth="1"/>
    <col min="2137" max="2137" width="12.375" style="3" customWidth="1"/>
    <col min="2138" max="2138" width="12.625" style="3" customWidth="1"/>
    <col min="2139" max="2144" width="10.875" style="3" customWidth="1"/>
    <col min="2145" max="2145" width="12.875" style="3" customWidth="1"/>
    <col min="2146" max="2148" width="10.875" style="3" customWidth="1"/>
    <col min="2149" max="2149" width="13" style="3" customWidth="1"/>
    <col min="2150" max="2150" width="17.875" style="3" customWidth="1"/>
    <col min="2151" max="2151" width="13.625" style="3" customWidth="1"/>
    <col min="2152" max="2154" width="9" style="3"/>
    <col min="2155" max="2155" width="4.125" style="3" customWidth="1"/>
    <col min="2156" max="2157" width="0" style="3" hidden="1" customWidth="1"/>
    <col min="2158" max="2304" width="9" style="3"/>
    <col min="2305" max="2305" width="20.875" style="3" customWidth="1"/>
    <col min="2306" max="2306" width="51" style="3" customWidth="1"/>
    <col min="2307" max="2307" width="18" style="3" customWidth="1"/>
    <col min="2308" max="2313" width="8.875" style="3" customWidth="1"/>
    <col min="2314" max="2314" width="11.375" style="3" customWidth="1"/>
    <col min="2315" max="2315" width="12.5" style="3" customWidth="1"/>
    <col min="2316" max="2320" width="8.875" style="3" customWidth="1"/>
    <col min="2321" max="2321" width="11" style="3" customWidth="1"/>
    <col min="2322" max="2322" width="11.625" style="3" customWidth="1"/>
    <col min="2323" max="2325" width="8.875" style="3" customWidth="1"/>
    <col min="2326" max="2326" width="10" style="3" customWidth="1"/>
    <col min="2327" max="2331" width="8.875" style="3" customWidth="1"/>
    <col min="2332" max="2332" width="10.875" style="3" customWidth="1"/>
    <col min="2333" max="2333" width="12.125" style="3" customWidth="1"/>
    <col min="2334" max="2342" width="8.875" style="3" customWidth="1"/>
    <col min="2343" max="2343" width="11.375" style="3" customWidth="1"/>
    <col min="2344" max="2344" width="13" style="3" customWidth="1"/>
    <col min="2345" max="2346" width="8.875" style="3" customWidth="1"/>
    <col min="2347" max="2347" width="6" style="3" customWidth="1"/>
    <col min="2348" max="2351" width="8.875" style="3" customWidth="1"/>
    <col min="2352" max="2353" width="12.125" style="3" customWidth="1"/>
    <col min="2354" max="2360" width="8.875" style="3" customWidth="1"/>
    <col min="2361" max="2361" width="12.375" style="3" customWidth="1"/>
    <col min="2362" max="2362" width="11.125" style="3" customWidth="1"/>
    <col min="2363" max="2363" width="8.875" style="3" customWidth="1"/>
    <col min="2364" max="2364" width="13" style="3" customWidth="1"/>
    <col min="2365" max="2368" width="8.875" style="3" customWidth="1"/>
    <col min="2369" max="2369" width="11.5" style="3" customWidth="1"/>
    <col min="2370" max="2370" width="8.875" style="3" customWidth="1"/>
    <col min="2371" max="2371" width="11.125" style="3" customWidth="1"/>
    <col min="2372" max="2379" width="8.875" style="3" customWidth="1"/>
    <col min="2380" max="2380" width="12" style="3" customWidth="1"/>
    <col min="2381" max="2381" width="8.875" style="3" customWidth="1"/>
    <col min="2382" max="2382" width="13.375" style="3" customWidth="1"/>
    <col min="2383" max="2392" width="9.125" style="3" customWidth="1"/>
    <col min="2393" max="2393" width="12.375" style="3" customWidth="1"/>
    <col min="2394" max="2394" width="12.625" style="3" customWidth="1"/>
    <col min="2395" max="2400" width="10.875" style="3" customWidth="1"/>
    <col min="2401" max="2401" width="12.875" style="3" customWidth="1"/>
    <col min="2402" max="2404" width="10.875" style="3" customWidth="1"/>
    <col min="2405" max="2405" width="13" style="3" customWidth="1"/>
    <col min="2406" max="2406" width="17.875" style="3" customWidth="1"/>
    <col min="2407" max="2407" width="13.625" style="3" customWidth="1"/>
    <col min="2408" max="2410" width="9" style="3"/>
    <col min="2411" max="2411" width="4.125" style="3" customWidth="1"/>
    <col min="2412" max="2413" width="0" style="3" hidden="1" customWidth="1"/>
    <col min="2414" max="2560" width="9" style="3"/>
    <col min="2561" max="2561" width="20.875" style="3" customWidth="1"/>
    <col min="2562" max="2562" width="51" style="3" customWidth="1"/>
    <col min="2563" max="2563" width="18" style="3" customWidth="1"/>
    <col min="2564" max="2569" width="8.875" style="3" customWidth="1"/>
    <col min="2570" max="2570" width="11.375" style="3" customWidth="1"/>
    <col min="2571" max="2571" width="12.5" style="3" customWidth="1"/>
    <col min="2572" max="2576" width="8.875" style="3" customWidth="1"/>
    <col min="2577" max="2577" width="11" style="3" customWidth="1"/>
    <col min="2578" max="2578" width="11.625" style="3" customWidth="1"/>
    <col min="2579" max="2581" width="8.875" style="3" customWidth="1"/>
    <col min="2582" max="2582" width="10" style="3" customWidth="1"/>
    <col min="2583" max="2587" width="8.875" style="3" customWidth="1"/>
    <col min="2588" max="2588" width="10.875" style="3" customWidth="1"/>
    <col min="2589" max="2589" width="12.125" style="3" customWidth="1"/>
    <col min="2590" max="2598" width="8.875" style="3" customWidth="1"/>
    <col min="2599" max="2599" width="11.375" style="3" customWidth="1"/>
    <col min="2600" max="2600" width="13" style="3" customWidth="1"/>
    <col min="2601" max="2602" width="8.875" style="3" customWidth="1"/>
    <col min="2603" max="2603" width="6" style="3" customWidth="1"/>
    <col min="2604" max="2607" width="8.875" style="3" customWidth="1"/>
    <col min="2608" max="2609" width="12.125" style="3" customWidth="1"/>
    <col min="2610" max="2616" width="8.875" style="3" customWidth="1"/>
    <col min="2617" max="2617" width="12.375" style="3" customWidth="1"/>
    <col min="2618" max="2618" width="11.125" style="3" customWidth="1"/>
    <col min="2619" max="2619" width="8.875" style="3" customWidth="1"/>
    <col min="2620" max="2620" width="13" style="3" customWidth="1"/>
    <col min="2621" max="2624" width="8.875" style="3" customWidth="1"/>
    <col min="2625" max="2625" width="11.5" style="3" customWidth="1"/>
    <col min="2626" max="2626" width="8.875" style="3" customWidth="1"/>
    <col min="2627" max="2627" width="11.125" style="3" customWidth="1"/>
    <col min="2628" max="2635" width="8.875" style="3" customWidth="1"/>
    <col min="2636" max="2636" width="12" style="3" customWidth="1"/>
    <col min="2637" max="2637" width="8.875" style="3" customWidth="1"/>
    <col min="2638" max="2638" width="13.375" style="3" customWidth="1"/>
    <col min="2639" max="2648" width="9.125" style="3" customWidth="1"/>
    <col min="2649" max="2649" width="12.375" style="3" customWidth="1"/>
    <col min="2650" max="2650" width="12.625" style="3" customWidth="1"/>
    <col min="2651" max="2656" width="10.875" style="3" customWidth="1"/>
    <col min="2657" max="2657" width="12.875" style="3" customWidth="1"/>
    <col min="2658" max="2660" width="10.875" style="3" customWidth="1"/>
    <col min="2661" max="2661" width="13" style="3" customWidth="1"/>
    <col min="2662" max="2662" width="17.875" style="3" customWidth="1"/>
    <col min="2663" max="2663" width="13.625" style="3" customWidth="1"/>
    <col min="2664" max="2666" width="9" style="3"/>
    <col min="2667" max="2667" width="4.125" style="3" customWidth="1"/>
    <col min="2668" max="2669" width="0" style="3" hidden="1" customWidth="1"/>
    <col min="2670" max="2816" width="9" style="3"/>
    <col min="2817" max="2817" width="20.875" style="3" customWidth="1"/>
    <col min="2818" max="2818" width="51" style="3" customWidth="1"/>
    <col min="2819" max="2819" width="18" style="3" customWidth="1"/>
    <col min="2820" max="2825" width="8.875" style="3" customWidth="1"/>
    <col min="2826" max="2826" width="11.375" style="3" customWidth="1"/>
    <col min="2827" max="2827" width="12.5" style="3" customWidth="1"/>
    <col min="2828" max="2832" width="8.875" style="3" customWidth="1"/>
    <col min="2833" max="2833" width="11" style="3" customWidth="1"/>
    <col min="2834" max="2834" width="11.625" style="3" customWidth="1"/>
    <col min="2835" max="2837" width="8.875" style="3" customWidth="1"/>
    <col min="2838" max="2838" width="10" style="3" customWidth="1"/>
    <col min="2839" max="2843" width="8.875" style="3" customWidth="1"/>
    <col min="2844" max="2844" width="10.875" style="3" customWidth="1"/>
    <col min="2845" max="2845" width="12.125" style="3" customWidth="1"/>
    <col min="2846" max="2854" width="8.875" style="3" customWidth="1"/>
    <col min="2855" max="2855" width="11.375" style="3" customWidth="1"/>
    <col min="2856" max="2856" width="13" style="3" customWidth="1"/>
    <col min="2857" max="2858" width="8.875" style="3" customWidth="1"/>
    <col min="2859" max="2859" width="6" style="3" customWidth="1"/>
    <col min="2860" max="2863" width="8.875" style="3" customWidth="1"/>
    <col min="2864" max="2865" width="12.125" style="3" customWidth="1"/>
    <col min="2866" max="2872" width="8.875" style="3" customWidth="1"/>
    <col min="2873" max="2873" width="12.375" style="3" customWidth="1"/>
    <col min="2874" max="2874" width="11.125" style="3" customWidth="1"/>
    <col min="2875" max="2875" width="8.875" style="3" customWidth="1"/>
    <col min="2876" max="2876" width="13" style="3" customWidth="1"/>
    <col min="2877" max="2880" width="8.875" style="3" customWidth="1"/>
    <col min="2881" max="2881" width="11.5" style="3" customWidth="1"/>
    <col min="2882" max="2882" width="8.875" style="3" customWidth="1"/>
    <col min="2883" max="2883" width="11.125" style="3" customWidth="1"/>
    <col min="2884" max="2891" width="8.875" style="3" customWidth="1"/>
    <col min="2892" max="2892" width="12" style="3" customWidth="1"/>
    <col min="2893" max="2893" width="8.875" style="3" customWidth="1"/>
    <col min="2894" max="2894" width="13.375" style="3" customWidth="1"/>
    <col min="2895" max="2904" width="9.125" style="3" customWidth="1"/>
    <col min="2905" max="2905" width="12.375" style="3" customWidth="1"/>
    <col min="2906" max="2906" width="12.625" style="3" customWidth="1"/>
    <col min="2907" max="2912" width="10.875" style="3" customWidth="1"/>
    <col min="2913" max="2913" width="12.875" style="3" customWidth="1"/>
    <col min="2914" max="2916" width="10.875" style="3" customWidth="1"/>
    <col min="2917" max="2917" width="13" style="3" customWidth="1"/>
    <col min="2918" max="2918" width="17.875" style="3" customWidth="1"/>
    <col min="2919" max="2919" width="13.625" style="3" customWidth="1"/>
    <col min="2920" max="2922" width="9" style="3"/>
    <col min="2923" max="2923" width="4.125" style="3" customWidth="1"/>
    <col min="2924" max="2925" width="0" style="3" hidden="1" customWidth="1"/>
    <col min="2926" max="3072" width="9" style="3"/>
    <col min="3073" max="3073" width="20.875" style="3" customWidth="1"/>
    <col min="3074" max="3074" width="51" style="3" customWidth="1"/>
    <col min="3075" max="3075" width="18" style="3" customWidth="1"/>
    <col min="3076" max="3081" width="8.875" style="3" customWidth="1"/>
    <col min="3082" max="3082" width="11.375" style="3" customWidth="1"/>
    <col min="3083" max="3083" width="12.5" style="3" customWidth="1"/>
    <col min="3084" max="3088" width="8.875" style="3" customWidth="1"/>
    <col min="3089" max="3089" width="11" style="3" customWidth="1"/>
    <col min="3090" max="3090" width="11.625" style="3" customWidth="1"/>
    <col min="3091" max="3093" width="8.875" style="3" customWidth="1"/>
    <col min="3094" max="3094" width="10" style="3" customWidth="1"/>
    <col min="3095" max="3099" width="8.875" style="3" customWidth="1"/>
    <col min="3100" max="3100" width="10.875" style="3" customWidth="1"/>
    <col min="3101" max="3101" width="12.125" style="3" customWidth="1"/>
    <col min="3102" max="3110" width="8.875" style="3" customWidth="1"/>
    <col min="3111" max="3111" width="11.375" style="3" customWidth="1"/>
    <col min="3112" max="3112" width="13" style="3" customWidth="1"/>
    <col min="3113" max="3114" width="8.875" style="3" customWidth="1"/>
    <col min="3115" max="3115" width="6" style="3" customWidth="1"/>
    <col min="3116" max="3119" width="8.875" style="3" customWidth="1"/>
    <col min="3120" max="3121" width="12.125" style="3" customWidth="1"/>
    <col min="3122" max="3128" width="8.875" style="3" customWidth="1"/>
    <col min="3129" max="3129" width="12.375" style="3" customWidth="1"/>
    <col min="3130" max="3130" width="11.125" style="3" customWidth="1"/>
    <col min="3131" max="3131" width="8.875" style="3" customWidth="1"/>
    <col min="3132" max="3132" width="13" style="3" customWidth="1"/>
    <col min="3133" max="3136" width="8.875" style="3" customWidth="1"/>
    <col min="3137" max="3137" width="11.5" style="3" customWidth="1"/>
    <col min="3138" max="3138" width="8.875" style="3" customWidth="1"/>
    <col min="3139" max="3139" width="11.125" style="3" customWidth="1"/>
    <col min="3140" max="3147" width="8.875" style="3" customWidth="1"/>
    <col min="3148" max="3148" width="12" style="3" customWidth="1"/>
    <col min="3149" max="3149" width="8.875" style="3" customWidth="1"/>
    <col min="3150" max="3150" width="13.375" style="3" customWidth="1"/>
    <col min="3151" max="3160" width="9.125" style="3" customWidth="1"/>
    <col min="3161" max="3161" width="12.375" style="3" customWidth="1"/>
    <col min="3162" max="3162" width="12.625" style="3" customWidth="1"/>
    <col min="3163" max="3168" width="10.875" style="3" customWidth="1"/>
    <col min="3169" max="3169" width="12.875" style="3" customWidth="1"/>
    <col min="3170" max="3172" width="10.875" style="3" customWidth="1"/>
    <col min="3173" max="3173" width="13" style="3" customWidth="1"/>
    <col min="3174" max="3174" width="17.875" style="3" customWidth="1"/>
    <col min="3175" max="3175" width="13.625" style="3" customWidth="1"/>
    <col min="3176" max="3178" width="9" style="3"/>
    <col min="3179" max="3179" width="4.125" style="3" customWidth="1"/>
    <col min="3180" max="3181" width="0" style="3" hidden="1" customWidth="1"/>
    <col min="3182" max="3328" width="9" style="3"/>
    <col min="3329" max="3329" width="20.875" style="3" customWidth="1"/>
    <col min="3330" max="3330" width="51" style="3" customWidth="1"/>
    <col min="3331" max="3331" width="18" style="3" customWidth="1"/>
    <col min="3332" max="3337" width="8.875" style="3" customWidth="1"/>
    <col min="3338" max="3338" width="11.375" style="3" customWidth="1"/>
    <col min="3339" max="3339" width="12.5" style="3" customWidth="1"/>
    <col min="3340" max="3344" width="8.875" style="3" customWidth="1"/>
    <col min="3345" max="3345" width="11" style="3" customWidth="1"/>
    <col min="3346" max="3346" width="11.625" style="3" customWidth="1"/>
    <col min="3347" max="3349" width="8.875" style="3" customWidth="1"/>
    <col min="3350" max="3350" width="10" style="3" customWidth="1"/>
    <col min="3351" max="3355" width="8.875" style="3" customWidth="1"/>
    <col min="3356" max="3356" width="10.875" style="3" customWidth="1"/>
    <col min="3357" max="3357" width="12.125" style="3" customWidth="1"/>
    <col min="3358" max="3366" width="8.875" style="3" customWidth="1"/>
    <col min="3367" max="3367" width="11.375" style="3" customWidth="1"/>
    <col min="3368" max="3368" width="13" style="3" customWidth="1"/>
    <col min="3369" max="3370" width="8.875" style="3" customWidth="1"/>
    <col min="3371" max="3371" width="6" style="3" customWidth="1"/>
    <col min="3372" max="3375" width="8.875" style="3" customWidth="1"/>
    <col min="3376" max="3377" width="12.125" style="3" customWidth="1"/>
    <col min="3378" max="3384" width="8.875" style="3" customWidth="1"/>
    <col min="3385" max="3385" width="12.375" style="3" customWidth="1"/>
    <col min="3386" max="3386" width="11.125" style="3" customWidth="1"/>
    <col min="3387" max="3387" width="8.875" style="3" customWidth="1"/>
    <col min="3388" max="3388" width="13" style="3" customWidth="1"/>
    <col min="3389" max="3392" width="8.875" style="3" customWidth="1"/>
    <col min="3393" max="3393" width="11.5" style="3" customWidth="1"/>
    <col min="3394" max="3394" width="8.875" style="3" customWidth="1"/>
    <col min="3395" max="3395" width="11.125" style="3" customWidth="1"/>
    <col min="3396" max="3403" width="8.875" style="3" customWidth="1"/>
    <col min="3404" max="3404" width="12" style="3" customWidth="1"/>
    <col min="3405" max="3405" width="8.875" style="3" customWidth="1"/>
    <col min="3406" max="3406" width="13.375" style="3" customWidth="1"/>
    <col min="3407" max="3416" width="9.125" style="3" customWidth="1"/>
    <col min="3417" max="3417" width="12.375" style="3" customWidth="1"/>
    <col min="3418" max="3418" width="12.625" style="3" customWidth="1"/>
    <col min="3419" max="3424" width="10.875" style="3" customWidth="1"/>
    <col min="3425" max="3425" width="12.875" style="3" customWidth="1"/>
    <col min="3426" max="3428" width="10.875" style="3" customWidth="1"/>
    <col min="3429" max="3429" width="13" style="3" customWidth="1"/>
    <col min="3430" max="3430" width="17.875" style="3" customWidth="1"/>
    <col min="3431" max="3431" width="13.625" style="3" customWidth="1"/>
    <col min="3432" max="3434" width="9" style="3"/>
    <col min="3435" max="3435" width="4.125" style="3" customWidth="1"/>
    <col min="3436" max="3437" width="0" style="3" hidden="1" customWidth="1"/>
    <col min="3438" max="3584" width="9" style="3"/>
    <col min="3585" max="3585" width="20.875" style="3" customWidth="1"/>
    <col min="3586" max="3586" width="51" style="3" customWidth="1"/>
    <col min="3587" max="3587" width="18" style="3" customWidth="1"/>
    <col min="3588" max="3593" width="8.875" style="3" customWidth="1"/>
    <col min="3594" max="3594" width="11.375" style="3" customWidth="1"/>
    <col min="3595" max="3595" width="12.5" style="3" customWidth="1"/>
    <col min="3596" max="3600" width="8.875" style="3" customWidth="1"/>
    <col min="3601" max="3601" width="11" style="3" customWidth="1"/>
    <col min="3602" max="3602" width="11.625" style="3" customWidth="1"/>
    <col min="3603" max="3605" width="8.875" style="3" customWidth="1"/>
    <col min="3606" max="3606" width="10" style="3" customWidth="1"/>
    <col min="3607" max="3611" width="8.875" style="3" customWidth="1"/>
    <col min="3612" max="3612" width="10.875" style="3" customWidth="1"/>
    <col min="3613" max="3613" width="12.125" style="3" customWidth="1"/>
    <col min="3614" max="3622" width="8.875" style="3" customWidth="1"/>
    <col min="3623" max="3623" width="11.375" style="3" customWidth="1"/>
    <col min="3624" max="3624" width="13" style="3" customWidth="1"/>
    <col min="3625" max="3626" width="8.875" style="3" customWidth="1"/>
    <col min="3627" max="3627" width="6" style="3" customWidth="1"/>
    <col min="3628" max="3631" width="8.875" style="3" customWidth="1"/>
    <col min="3632" max="3633" width="12.125" style="3" customWidth="1"/>
    <col min="3634" max="3640" width="8.875" style="3" customWidth="1"/>
    <col min="3641" max="3641" width="12.375" style="3" customWidth="1"/>
    <col min="3642" max="3642" width="11.125" style="3" customWidth="1"/>
    <col min="3643" max="3643" width="8.875" style="3" customWidth="1"/>
    <col min="3644" max="3644" width="13" style="3" customWidth="1"/>
    <col min="3645" max="3648" width="8.875" style="3" customWidth="1"/>
    <col min="3649" max="3649" width="11.5" style="3" customWidth="1"/>
    <col min="3650" max="3650" width="8.875" style="3" customWidth="1"/>
    <col min="3651" max="3651" width="11.125" style="3" customWidth="1"/>
    <col min="3652" max="3659" width="8.875" style="3" customWidth="1"/>
    <col min="3660" max="3660" width="12" style="3" customWidth="1"/>
    <col min="3661" max="3661" width="8.875" style="3" customWidth="1"/>
    <col min="3662" max="3662" width="13.375" style="3" customWidth="1"/>
    <col min="3663" max="3672" width="9.125" style="3" customWidth="1"/>
    <col min="3673" max="3673" width="12.375" style="3" customWidth="1"/>
    <col min="3674" max="3674" width="12.625" style="3" customWidth="1"/>
    <col min="3675" max="3680" width="10.875" style="3" customWidth="1"/>
    <col min="3681" max="3681" width="12.875" style="3" customWidth="1"/>
    <col min="3682" max="3684" width="10.875" style="3" customWidth="1"/>
    <col min="3685" max="3685" width="13" style="3" customWidth="1"/>
    <col min="3686" max="3686" width="17.875" style="3" customWidth="1"/>
    <col min="3687" max="3687" width="13.625" style="3" customWidth="1"/>
    <col min="3688" max="3690" width="9" style="3"/>
    <col min="3691" max="3691" width="4.125" style="3" customWidth="1"/>
    <col min="3692" max="3693" width="0" style="3" hidden="1" customWidth="1"/>
    <col min="3694" max="3840" width="9" style="3"/>
    <col min="3841" max="3841" width="20.875" style="3" customWidth="1"/>
    <col min="3842" max="3842" width="51" style="3" customWidth="1"/>
    <col min="3843" max="3843" width="18" style="3" customWidth="1"/>
    <col min="3844" max="3849" width="8.875" style="3" customWidth="1"/>
    <col min="3850" max="3850" width="11.375" style="3" customWidth="1"/>
    <col min="3851" max="3851" width="12.5" style="3" customWidth="1"/>
    <col min="3852" max="3856" width="8.875" style="3" customWidth="1"/>
    <col min="3857" max="3857" width="11" style="3" customWidth="1"/>
    <col min="3858" max="3858" width="11.625" style="3" customWidth="1"/>
    <col min="3859" max="3861" width="8.875" style="3" customWidth="1"/>
    <col min="3862" max="3862" width="10" style="3" customWidth="1"/>
    <col min="3863" max="3867" width="8.875" style="3" customWidth="1"/>
    <col min="3868" max="3868" width="10.875" style="3" customWidth="1"/>
    <col min="3869" max="3869" width="12.125" style="3" customWidth="1"/>
    <col min="3870" max="3878" width="8.875" style="3" customWidth="1"/>
    <col min="3879" max="3879" width="11.375" style="3" customWidth="1"/>
    <col min="3880" max="3880" width="13" style="3" customWidth="1"/>
    <col min="3881" max="3882" width="8.875" style="3" customWidth="1"/>
    <col min="3883" max="3883" width="6" style="3" customWidth="1"/>
    <col min="3884" max="3887" width="8.875" style="3" customWidth="1"/>
    <col min="3888" max="3889" width="12.125" style="3" customWidth="1"/>
    <col min="3890" max="3896" width="8.875" style="3" customWidth="1"/>
    <col min="3897" max="3897" width="12.375" style="3" customWidth="1"/>
    <col min="3898" max="3898" width="11.125" style="3" customWidth="1"/>
    <col min="3899" max="3899" width="8.875" style="3" customWidth="1"/>
    <col min="3900" max="3900" width="13" style="3" customWidth="1"/>
    <col min="3901" max="3904" width="8.875" style="3" customWidth="1"/>
    <col min="3905" max="3905" width="11.5" style="3" customWidth="1"/>
    <col min="3906" max="3906" width="8.875" style="3" customWidth="1"/>
    <col min="3907" max="3907" width="11.125" style="3" customWidth="1"/>
    <col min="3908" max="3915" width="8.875" style="3" customWidth="1"/>
    <col min="3916" max="3916" width="12" style="3" customWidth="1"/>
    <col min="3917" max="3917" width="8.875" style="3" customWidth="1"/>
    <col min="3918" max="3918" width="13.375" style="3" customWidth="1"/>
    <col min="3919" max="3928" width="9.125" style="3" customWidth="1"/>
    <col min="3929" max="3929" width="12.375" style="3" customWidth="1"/>
    <col min="3930" max="3930" width="12.625" style="3" customWidth="1"/>
    <col min="3931" max="3936" width="10.875" style="3" customWidth="1"/>
    <col min="3937" max="3937" width="12.875" style="3" customWidth="1"/>
    <col min="3938" max="3940" width="10.875" style="3" customWidth="1"/>
    <col min="3941" max="3941" width="13" style="3" customWidth="1"/>
    <col min="3942" max="3942" width="17.875" style="3" customWidth="1"/>
    <col min="3943" max="3943" width="13.625" style="3" customWidth="1"/>
    <col min="3944" max="3946" width="9" style="3"/>
    <col min="3947" max="3947" width="4.125" style="3" customWidth="1"/>
    <col min="3948" max="3949" width="0" style="3" hidden="1" customWidth="1"/>
    <col min="3950" max="4096" width="9" style="3"/>
    <col min="4097" max="4097" width="20.875" style="3" customWidth="1"/>
    <col min="4098" max="4098" width="51" style="3" customWidth="1"/>
    <col min="4099" max="4099" width="18" style="3" customWidth="1"/>
    <col min="4100" max="4105" width="8.875" style="3" customWidth="1"/>
    <col min="4106" max="4106" width="11.375" style="3" customWidth="1"/>
    <col min="4107" max="4107" width="12.5" style="3" customWidth="1"/>
    <col min="4108" max="4112" width="8.875" style="3" customWidth="1"/>
    <col min="4113" max="4113" width="11" style="3" customWidth="1"/>
    <col min="4114" max="4114" width="11.625" style="3" customWidth="1"/>
    <col min="4115" max="4117" width="8.875" style="3" customWidth="1"/>
    <col min="4118" max="4118" width="10" style="3" customWidth="1"/>
    <col min="4119" max="4123" width="8.875" style="3" customWidth="1"/>
    <col min="4124" max="4124" width="10.875" style="3" customWidth="1"/>
    <col min="4125" max="4125" width="12.125" style="3" customWidth="1"/>
    <col min="4126" max="4134" width="8.875" style="3" customWidth="1"/>
    <col min="4135" max="4135" width="11.375" style="3" customWidth="1"/>
    <col min="4136" max="4136" width="13" style="3" customWidth="1"/>
    <col min="4137" max="4138" width="8.875" style="3" customWidth="1"/>
    <col min="4139" max="4139" width="6" style="3" customWidth="1"/>
    <col min="4140" max="4143" width="8.875" style="3" customWidth="1"/>
    <col min="4144" max="4145" width="12.125" style="3" customWidth="1"/>
    <col min="4146" max="4152" width="8.875" style="3" customWidth="1"/>
    <col min="4153" max="4153" width="12.375" style="3" customWidth="1"/>
    <col min="4154" max="4154" width="11.125" style="3" customWidth="1"/>
    <col min="4155" max="4155" width="8.875" style="3" customWidth="1"/>
    <col min="4156" max="4156" width="13" style="3" customWidth="1"/>
    <col min="4157" max="4160" width="8.875" style="3" customWidth="1"/>
    <col min="4161" max="4161" width="11.5" style="3" customWidth="1"/>
    <col min="4162" max="4162" width="8.875" style="3" customWidth="1"/>
    <col min="4163" max="4163" width="11.125" style="3" customWidth="1"/>
    <col min="4164" max="4171" width="8.875" style="3" customWidth="1"/>
    <col min="4172" max="4172" width="12" style="3" customWidth="1"/>
    <col min="4173" max="4173" width="8.875" style="3" customWidth="1"/>
    <col min="4174" max="4174" width="13.375" style="3" customWidth="1"/>
    <col min="4175" max="4184" width="9.125" style="3" customWidth="1"/>
    <col min="4185" max="4185" width="12.375" style="3" customWidth="1"/>
    <col min="4186" max="4186" width="12.625" style="3" customWidth="1"/>
    <col min="4187" max="4192" width="10.875" style="3" customWidth="1"/>
    <col min="4193" max="4193" width="12.875" style="3" customWidth="1"/>
    <col min="4194" max="4196" width="10.875" style="3" customWidth="1"/>
    <col min="4197" max="4197" width="13" style="3" customWidth="1"/>
    <col min="4198" max="4198" width="17.875" style="3" customWidth="1"/>
    <col min="4199" max="4199" width="13.625" style="3" customWidth="1"/>
    <col min="4200" max="4202" width="9" style="3"/>
    <col min="4203" max="4203" width="4.125" style="3" customWidth="1"/>
    <col min="4204" max="4205" width="0" style="3" hidden="1" customWidth="1"/>
    <col min="4206" max="4352" width="9" style="3"/>
    <col min="4353" max="4353" width="20.875" style="3" customWidth="1"/>
    <col min="4354" max="4354" width="51" style="3" customWidth="1"/>
    <col min="4355" max="4355" width="18" style="3" customWidth="1"/>
    <col min="4356" max="4361" width="8.875" style="3" customWidth="1"/>
    <col min="4362" max="4362" width="11.375" style="3" customWidth="1"/>
    <col min="4363" max="4363" width="12.5" style="3" customWidth="1"/>
    <col min="4364" max="4368" width="8.875" style="3" customWidth="1"/>
    <col min="4369" max="4369" width="11" style="3" customWidth="1"/>
    <col min="4370" max="4370" width="11.625" style="3" customWidth="1"/>
    <col min="4371" max="4373" width="8.875" style="3" customWidth="1"/>
    <col min="4374" max="4374" width="10" style="3" customWidth="1"/>
    <col min="4375" max="4379" width="8.875" style="3" customWidth="1"/>
    <col min="4380" max="4380" width="10.875" style="3" customWidth="1"/>
    <col min="4381" max="4381" width="12.125" style="3" customWidth="1"/>
    <col min="4382" max="4390" width="8.875" style="3" customWidth="1"/>
    <col min="4391" max="4391" width="11.375" style="3" customWidth="1"/>
    <col min="4392" max="4392" width="13" style="3" customWidth="1"/>
    <col min="4393" max="4394" width="8.875" style="3" customWidth="1"/>
    <col min="4395" max="4395" width="6" style="3" customWidth="1"/>
    <col min="4396" max="4399" width="8.875" style="3" customWidth="1"/>
    <col min="4400" max="4401" width="12.125" style="3" customWidth="1"/>
    <col min="4402" max="4408" width="8.875" style="3" customWidth="1"/>
    <col min="4409" max="4409" width="12.375" style="3" customWidth="1"/>
    <col min="4410" max="4410" width="11.125" style="3" customWidth="1"/>
    <col min="4411" max="4411" width="8.875" style="3" customWidth="1"/>
    <col min="4412" max="4412" width="13" style="3" customWidth="1"/>
    <col min="4413" max="4416" width="8.875" style="3" customWidth="1"/>
    <col min="4417" max="4417" width="11.5" style="3" customWidth="1"/>
    <col min="4418" max="4418" width="8.875" style="3" customWidth="1"/>
    <col min="4419" max="4419" width="11.125" style="3" customWidth="1"/>
    <col min="4420" max="4427" width="8.875" style="3" customWidth="1"/>
    <col min="4428" max="4428" width="12" style="3" customWidth="1"/>
    <col min="4429" max="4429" width="8.875" style="3" customWidth="1"/>
    <col min="4430" max="4430" width="13.375" style="3" customWidth="1"/>
    <col min="4431" max="4440" width="9.125" style="3" customWidth="1"/>
    <col min="4441" max="4441" width="12.375" style="3" customWidth="1"/>
    <col min="4442" max="4442" width="12.625" style="3" customWidth="1"/>
    <col min="4443" max="4448" width="10.875" style="3" customWidth="1"/>
    <col min="4449" max="4449" width="12.875" style="3" customWidth="1"/>
    <col min="4450" max="4452" width="10.875" style="3" customWidth="1"/>
    <col min="4453" max="4453" width="13" style="3" customWidth="1"/>
    <col min="4454" max="4454" width="17.875" style="3" customWidth="1"/>
    <col min="4455" max="4455" width="13.625" style="3" customWidth="1"/>
    <col min="4456" max="4458" width="9" style="3"/>
    <col min="4459" max="4459" width="4.125" style="3" customWidth="1"/>
    <col min="4460" max="4461" width="0" style="3" hidden="1" customWidth="1"/>
    <col min="4462" max="4608" width="9" style="3"/>
    <col min="4609" max="4609" width="20.875" style="3" customWidth="1"/>
    <col min="4610" max="4610" width="51" style="3" customWidth="1"/>
    <col min="4611" max="4611" width="18" style="3" customWidth="1"/>
    <col min="4612" max="4617" width="8.875" style="3" customWidth="1"/>
    <col min="4618" max="4618" width="11.375" style="3" customWidth="1"/>
    <col min="4619" max="4619" width="12.5" style="3" customWidth="1"/>
    <col min="4620" max="4624" width="8.875" style="3" customWidth="1"/>
    <col min="4625" max="4625" width="11" style="3" customWidth="1"/>
    <col min="4626" max="4626" width="11.625" style="3" customWidth="1"/>
    <col min="4627" max="4629" width="8.875" style="3" customWidth="1"/>
    <col min="4630" max="4630" width="10" style="3" customWidth="1"/>
    <col min="4631" max="4635" width="8.875" style="3" customWidth="1"/>
    <col min="4636" max="4636" width="10.875" style="3" customWidth="1"/>
    <col min="4637" max="4637" width="12.125" style="3" customWidth="1"/>
    <col min="4638" max="4646" width="8.875" style="3" customWidth="1"/>
    <col min="4647" max="4647" width="11.375" style="3" customWidth="1"/>
    <col min="4648" max="4648" width="13" style="3" customWidth="1"/>
    <col min="4649" max="4650" width="8.875" style="3" customWidth="1"/>
    <col min="4651" max="4651" width="6" style="3" customWidth="1"/>
    <col min="4652" max="4655" width="8.875" style="3" customWidth="1"/>
    <col min="4656" max="4657" width="12.125" style="3" customWidth="1"/>
    <col min="4658" max="4664" width="8.875" style="3" customWidth="1"/>
    <col min="4665" max="4665" width="12.375" style="3" customWidth="1"/>
    <col min="4666" max="4666" width="11.125" style="3" customWidth="1"/>
    <col min="4667" max="4667" width="8.875" style="3" customWidth="1"/>
    <col min="4668" max="4668" width="13" style="3" customWidth="1"/>
    <col min="4669" max="4672" width="8.875" style="3" customWidth="1"/>
    <col min="4673" max="4673" width="11.5" style="3" customWidth="1"/>
    <col min="4674" max="4674" width="8.875" style="3" customWidth="1"/>
    <col min="4675" max="4675" width="11.125" style="3" customWidth="1"/>
    <col min="4676" max="4683" width="8.875" style="3" customWidth="1"/>
    <col min="4684" max="4684" width="12" style="3" customWidth="1"/>
    <col min="4685" max="4685" width="8.875" style="3" customWidth="1"/>
    <col min="4686" max="4686" width="13.375" style="3" customWidth="1"/>
    <col min="4687" max="4696" width="9.125" style="3" customWidth="1"/>
    <col min="4697" max="4697" width="12.375" style="3" customWidth="1"/>
    <col min="4698" max="4698" width="12.625" style="3" customWidth="1"/>
    <col min="4699" max="4704" width="10.875" style="3" customWidth="1"/>
    <col min="4705" max="4705" width="12.875" style="3" customWidth="1"/>
    <col min="4706" max="4708" width="10.875" style="3" customWidth="1"/>
    <col min="4709" max="4709" width="13" style="3" customWidth="1"/>
    <col min="4710" max="4710" width="17.875" style="3" customWidth="1"/>
    <col min="4711" max="4711" width="13.625" style="3" customWidth="1"/>
    <col min="4712" max="4714" width="9" style="3"/>
    <col min="4715" max="4715" width="4.125" style="3" customWidth="1"/>
    <col min="4716" max="4717" width="0" style="3" hidden="1" customWidth="1"/>
    <col min="4718" max="4864" width="9" style="3"/>
    <col min="4865" max="4865" width="20.875" style="3" customWidth="1"/>
    <col min="4866" max="4866" width="51" style="3" customWidth="1"/>
    <col min="4867" max="4867" width="18" style="3" customWidth="1"/>
    <col min="4868" max="4873" width="8.875" style="3" customWidth="1"/>
    <col min="4874" max="4874" width="11.375" style="3" customWidth="1"/>
    <col min="4875" max="4875" width="12.5" style="3" customWidth="1"/>
    <col min="4876" max="4880" width="8.875" style="3" customWidth="1"/>
    <col min="4881" max="4881" width="11" style="3" customWidth="1"/>
    <col min="4882" max="4882" width="11.625" style="3" customWidth="1"/>
    <col min="4883" max="4885" width="8.875" style="3" customWidth="1"/>
    <col min="4886" max="4886" width="10" style="3" customWidth="1"/>
    <col min="4887" max="4891" width="8.875" style="3" customWidth="1"/>
    <col min="4892" max="4892" width="10.875" style="3" customWidth="1"/>
    <col min="4893" max="4893" width="12.125" style="3" customWidth="1"/>
    <col min="4894" max="4902" width="8.875" style="3" customWidth="1"/>
    <col min="4903" max="4903" width="11.375" style="3" customWidth="1"/>
    <col min="4904" max="4904" width="13" style="3" customWidth="1"/>
    <col min="4905" max="4906" width="8.875" style="3" customWidth="1"/>
    <col min="4907" max="4907" width="6" style="3" customWidth="1"/>
    <col min="4908" max="4911" width="8.875" style="3" customWidth="1"/>
    <col min="4912" max="4913" width="12.125" style="3" customWidth="1"/>
    <col min="4914" max="4920" width="8.875" style="3" customWidth="1"/>
    <col min="4921" max="4921" width="12.375" style="3" customWidth="1"/>
    <col min="4922" max="4922" width="11.125" style="3" customWidth="1"/>
    <col min="4923" max="4923" width="8.875" style="3" customWidth="1"/>
    <col min="4924" max="4924" width="13" style="3" customWidth="1"/>
    <col min="4925" max="4928" width="8.875" style="3" customWidth="1"/>
    <col min="4929" max="4929" width="11.5" style="3" customWidth="1"/>
    <col min="4930" max="4930" width="8.875" style="3" customWidth="1"/>
    <col min="4931" max="4931" width="11.125" style="3" customWidth="1"/>
    <col min="4932" max="4939" width="8.875" style="3" customWidth="1"/>
    <col min="4940" max="4940" width="12" style="3" customWidth="1"/>
    <col min="4941" max="4941" width="8.875" style="3" customWidth="1"/>
    <col min="4942" max="4942" width="13.375" style="3" customWidth="1"/>
    <col min="4943" max="4952" width="9.125" style="3" customWidth="1"/>
    <col min="4953" max="4953" width="12.375" style="3" customWidth="1"/>
    <col min="4954" max="4954" width="12.625" style="3" customWidth="1"/>
    <col min="4955" max="4960" width="10.875" style="3" customWidth="1"/>
    <col min="4961" max="4961" width="12.875" style="3" customWidth="1"/>
    <col min="4962" max="4964" width="10.875" style="3" customWidth="1"/>
    <col min="4965" max="4965" width="13" style="3" customWidth="1"/>
    <col min="4966" max="4966" width="17.875" style="3" customWidth="1"/>
    <col min="4967" max="4967" width="13.625" style="3" customWidth="1"/>
    <col min="4968" max="4970" width="9" style="3"/>
    <col min="4971" max="4971" width="4.125" style="3" customWidth="1"/>
    <col min="4972" max="4973" width="0" style="3" hidden="1" customWidth="1"/>
    <col min="4974" max="5120" width="9" style="3"/>
    <col min="5121" max="5121" width="20.875" style="3" customWidth="1"/>
    <col min="5122" max="5122" width="51" style="3" customWidth="1"/>
    <col min="5123" max="5123" width="18" style="3" customWidth="1"/>
    <col min="5124" max="5129" width="8.875" style="3" customWidth="1"/>
    <col min="5130" max="5130" width="11.375" style="3" customWidth="1"/>
    <col min="5131" max="5131" width="12.5" style="3" customWidth="1"/>
    <col min="5132" max="5136" width="8.875" style="3" customWidth="1"/>
    <col min="5137" max="5137" width="11" style="3" customWidth="1"/>
    <col min="5138" max="5138" width="11.625" style="3" customWidth="1"/>
    <col min="5139" max="5141" width="8.875" style="3" customWidth="1"/>
    <col min="5142" max="5142" width="10" style="3" customWidth="1"/>
    <col min="5143" max="5147" width="8.875" style="3" customWidth="1"/>
    <col min="5148" max="5148" width="10.875" style="3" customWidth="1"/>
    <col min="5149" max="5149" width="12.125" style="3" customWidth="1"/>
    <col min="5150" max="5158" width="8.875" style="3" customWidth="1"/>
    <col min="5159" max="5159" width="11.375" style="3" customWidth="1"/>
    <col min="5160" max="5160" width="13" style="3" customWidth="1"/>
    <col min="5161" max="5162" width="8.875" style="3" customWidth="1"/>
    <col min="5163" max="5163" width="6" style="3" customWidth="1"/>
    <col min="5164" max="5167" width="8.875" style="3" customWidth="1"/>
    <col min="5168" max="5169" width="12.125" style="3" customWidth="1"/>
    <col min="5170" max="5176" width="8.875" style="3" customWidth="1"/>
    <col min="5177" max="5177" width="12.375" style="3" customWidth="1"/>
    <col min="5178" max="5178" width="11.125" style="3" customWidth="1"/>
    <col min="5179" max="5179" width="8.875" style="3" customWidth="1"/>
    <col min="5180" max="5180" width="13" style="3" customWidth="1"/>
    <col min="5181" max="5184" width="8.875" style="3" customWidth="1"/>
    <col min="5185" max="5185" width="11.5" style="3" customWidth="1"/>
    <col min="5186" max="5186" width="8.875" style="3" customWidth="1"/>
    <col min="5187" max="5187" width="11.125" style="3" customWidth="1"/>
    <col min="5188" max="5195" width="8.875" style="3" customWidth="1"/>
    <col min="5196" max="5196" width="12" style="3" customWidth="1"/>
    <col min="5197" max="5197" width="8.875" style="3" customWidth="1"/>
    <col min="5198" max="5198" width="13.375" style="3" customWidth="1"/>
    <col min="5199" max="5208" width="9.125" style="3" customWidth="1"/>
    <col min="5209" max="5209" width="12.375" style="3" customWidth="1"/>
    <col min="5210" max="5210" width="12.625" style="3" customWidth="1"/>
    <col min="5211" max="5216" width="10.875" style="3" customWidth="1"/>
    <col min="5217" max="5217" width="12.875" style="3" customWidth="1"/>
    <col min="5218" max="5220" width="10.875" style="3" customWidth="1"/>
    <col min="5221" max="5221" width="13" style="3" customWidth="1"/>
    <col min="5222" max="5222" width="17.875" style="3" customWidth="1"/>
    <col min="5223" max="5223" width="13.625" style="3" customWidth="1"/>
    <col min="5224" max="5226" width="9" style="3"/>
    <col min="5227" max="5227" width="4.125" style="3" customWidth="1"/>
    <col min="5228" max="5229" width="0" style="3" hidden="1" customWidth="1"/>
    <col min="5230" max="5376" width="9" style="3"/>
    <col min="5377" max="5377" width="20.875" style="3" customWidth="1"/>
    <col min="5378" max="5378" width="51" style="3" customWidth="1"/>
    <col min="5379" max="5379" width="18" style="3" customWidth="1"/>
    <col min="5380" max="5385" width="8.875" style="3" customWidth="1"/>
    <col min="5386" max="5386" width="11.375" style="3" customWidth="1"/>
    <col min="5387" max="5387" width="12.5" style="3" customWidth="1"/>
    <col min="5388" max="5392" width="8.875" style="3" customWidth="1"/>
    <col min="5393" max="5393" width="11" style="3" customWidth="1"/>
    <col min="5394" max="5394" width="11.625" style="3" customWidth="1"/>
    <col min="5395" max="5397" width="8.875" style="3" customWidth="1"/>
    <col min="5398" max="5398" width="10" style="3" customWidth="1"/>
    <col min="5399" max="5403" width="8.875" style="3" customWidth="1"/>
    <col min="5404" max="5404" width="10.875" style="3" customWidth="1"/>
    <col min="5405" max="5405" width="12.125" style="3" customWidth="1"/>
    <col min="5406" max="5414" width="8.875" style="3" customWidth="1"/>
    <col min="5415" max="5415" width="11.375" style="3" customWidth="1"/>
    <col min="5416" max="5416" width="13" style="3" customWidth="1"/>
    <col min="5417" max="5418" width="8.875" style="3" customWidth="1"/>
    <col min="5419" max="5419" width="6" style="3" customWidth="1"/>
    <col min="5420" max="5423" width="8.875" style="3" customWidth="1"/>
    <col min="5424" max="5425" width="12.125" style="3" customWidth="1"/>
    <col min="5426" max="5432" width="8.875" style="3" customWidth="1"/>
    <col min="5433" max="5433" width="12.375" style="3" customWidth="1"/>
    <col min="5434" max="5434" width="11.125" style="3" customWidth="1"/>
    <col min="5435" max="5435" width="8.875" style="3" customWidth="1"/>
    <col min="5436" max="5436" width="13" style="3" customWidth="1"/>
    <col min="5437" max="5440" width="8.875" style="3" customWidth="1"/>
    <col min="5441" max="5441" width="11.5" style="3" customWidth="1"/>
    <col min="5442" max="5442" width="8.875" style="3" customWidth="1"/>
    <col min="5443" max="5443" width="11.125" style="3" customWidth="1"/>
    <col min="5444" max="5451" width="8.875" style="3" customWidth="1"/>
    <col min="5452" max="5452" width="12" style="3" customWidth="1"/>
    <col min="5453" max="5453" width="8.875" style="3" customWidth="1"/>
    <col min="5454" max="5454" width="13.375" style="3" customWidth="1"/>
    <col min="5455" max="5464" width="9.125" style="3" customWidth="1"/>
    <col min="5465" max="5465" width="12.375" style="3" customWidth="1"/>
    <col min="5466" max="5466" width="12.625" style="3" customWidth="1"/>
    <col min="5467" max="5472" width="10.875" style="3" customWidth="1"/>
    <col min="5473" max="5473" width="12.875" style="3" customWidth="1"/>
    <col min="5474" max="5476" width="10.875" style="3" customWidth="1"/>
    <col min="5477" max="5477" width="13" style="3" customWidth="1"/>
    <col min="5478" max="5478" width="17.875" style="3" customWidth="1"/>
    <col min="5479" max="5479" width="13.625" style="3" customWidth="1"/>
    <col min="5480" max="5482" width="9" style="3"/>
    <col min="5483" max="5483" width="4.125" style="3" customWidth="1"/>
    <col min="5484" max="5485" width="0" style="3" hidden="1" customWidth="1"/>
    <col min="5486" max="5632" width="9" style="3"/>
    <col min="5633" max="5633" width="20.875" style="3" customWidth="1"/>
    <col min="5634" max="5634" width="51" style="3" customWidth="1"/>
    <col min="5635" max="5635" width="18" style="3" customWidth="1"/>
    <col min="5636" max="5641" width="8.875" style="3" customWidth="1"/>
    <col min="5642" max="5642" width="11.375" style="3" customWidth="1"/>
    <col min="5643" max="5643" width="12.5" style="3" customWidth="1"/>
    <col min="5644" max="5648" width="8.875" style="3" customWidth="1"/>
    <col min="5649" max="5649" width="11" style="3" customWidth="1"/>
    <col min="5650" max="5650" width="11.625" style="3" customWidth="1"/>
    <col min="5651" max="5653" width="8.875" style="3" customWidth="1"/>
    <col min="5654" max="5654" width="10" style="3" customWidth="1"/>
    <col min="5655" max="5659" width="8.875" style="3" customWidth="1"/>
    <col min="5660" max="5660" width="10.875" style="3" customWidth="1"/>
    <col min="5661" max="5661" width="12.125" style="3" customWidth="1"/>
    <col min="5662" max="5670" width="8.875" style="3" customWidth="1"/>
    <col min="5671" max="5671" width="11.375" style="3" customWidth="1"/>
    <col min="5672" max="5672" width="13" style="3" customWidth="1"/>
    <col min="5673" max="5674" width="8.875" style="3" customWidth="1"/>
    <col min="5675" max="5675" width="6" style="3" customWidth="1"/>
    <col min="5676" max="5679" width="8.875" style="3" customWidth="1"/>
    <col min="5680" max="5681" width="12.125" style="3" customWidth="1"/>
    <col min="5682" max="5688" width="8.875" style="3" customWidth="1"/>
    <col min="5689" max="5689" width="12.375" style="3" customWidth="1"/>
    <col min="5690" max="5690" width="11.125" style="3" customWidth="1"/>
    <col min="5691" max="5691" width="8.875" style="3" customWidth="1"/>
    <col min="5692" max="5692" width="13" style="3" customWidth="1"/>
    <col min="5693" max="5696" width="8.875" style="3" customWidth="1"/>
    <col min="5697" max="5697" width="11.5" style="3" customWidth="1"/>
    <col min="5698" max="5698" width="8.875" style="3" customWidth="1"/>
    <col min="5699" max="5699" width="11.125" style="3" customWidth="1"/>
    <col min="5700" max="5707" width="8.875" style="3" customWidth="1"/>
    <col min="5708" max="5708" width="12" style="3" customWidth="1"/>
    <col min="5709" max="5709" width="8.875" style="3" customWidth="1"/>
    <col min="5710" max="5710" width="13.375" style="3" customWidth="1"/>
    <col min="5711" max="5720" width="9.125" style="3" customWidth="1"/>
    <col min="5721" max="5721" width="12.375" style="3" customWidth="1"/>
    <col min="5722" max="5722" width="12.625" style="3" customWidth="1"/>
    <col min="5723" max="5728" width="10.875" style="3" customWidth="1"/>
    <col min="5729" max="5729" width="12.875" style="3" customWidth="1"/>
    <col min="5730" max="5732" width="10.875" style="3" customWidth="1"/>
    <col min="5733" max="5733" width="13" style="3" customWidth="1"/>
    <col min="5734" max="5734" width="17.875" style="3" customWidth="1"/>
    <col min="5735" max="5735" width="13.625" style="3" customWidth="1"/>
    <col min="5736" max="5738" width="9" style="3"/>
    <col min="5739" max="5739" width="4.125" style="3" customWidth="1"/>
    <col min="5740" max="5741" width="0" style="3" hidden="1" customWidth="1"/>
    <col min="5742" max="5888" width="9" style="3"/>
    <col min="5889" max="5889" width="20.875" style="3" customWidth="1"/>
    <col min="5890" max="5890" width="51" style="3" customWidth="1"/>
    <col min="5891" max="5891" width="18" style="3" customWidth="1"/>
    <col min="5892" max="5897" width="8.875" style="3" customWidth="1"/>
    <col min="5898" max="5898" width="11.375" style="3" customWidth="1"/>
    <col min="5899" max="5899" width="12.5" style="3" customWidth="1"/>
    <col min="5900" max="5904" width="8.875" style="3" customWidth="1"/>
    <col min="5905" max="5905" width="11" style="3" customWidth="1"/>
    <col min="5906" max="5906" width="11.625" style="3" customWidth="1"/>
    <col min="5907" max="5909" width="8.875" style="3" customWidth="1"/>
    <col min="5910" max="5910" width="10" style="3" customWidth="1"/>
    <col min="5911" max="5915" width="8.875" style="3" customWidth="1"/>
    <col min="5916" max="5916" width="10.875" style="3" customWidth="1"/>
    <col min="5917" max="5917" width="12.125" style="3" customWidth="1"/>
    <col min="5918" max="5926" width="8.875" style="3" customWidth="1"/>
    <col min="5927" max="5927" width="11.375" style="3" customWidth="1"/>
    <col min="5928" max="5928" width="13" style="3" customWidth="1"/>
    <col min="5929" max="5930" width="8.875" style="3" customWidth="1"/>
    <col min="5931" max="5931" width="6" style="3" customWidth="1"/>
    <col min="5932" max="5935" width="8.875" style="3" customWidth="1"/>
    <col min="5936" max="5937" width="12.125" style="3" customWidth="1"/>
    <col min="5938" max="5944" width="8.875" style="3" customWidth="1"/>
    <col min="5945" max="5945" width="12.375" style="3" customWidth="1"/>
    <col min="5946" max="5946" width="11.125" style="3" customWidth="1"/>
    <col min="5947" max="5947" width="8.875" style="3" customWidth="1"/>
    <col min="5948" max="5948" width="13" style="3" customWidth="1"/>
    <col min="5949" max="5952" width="8.875" style="3" customWidth="1"/>
    <col min="5953" max="5953" width="11.5" style="3" customWidth="1"/>
    <col min="5954" max="5954" width="8.875" style="3" customWidth="1"/>
    <col min="5955" max="5955" width="11.125" style="3" customWidth="1"/>
    <col min="5956" max="5963" width="8.875" style="3" customWidth="1"/>
    <col min="5964" max="5964" width="12" style="3" customWidth="1"/>
    <col min="5965" max="5965" width="8.875" style="3" customWidth="1"/>
    <col min="5966" max="5966" width="13.375" style="3" customWidth="1"/>
    <col min="5967" max="5976" width="9.125" style="3" customWidth="1"/>
    <col min="5977" max="5977" width="12.375" style="3" customWidth="1"/>
    <col min="5978" max="5978" width="12.625" style="3" customWidth="1"/>
    <col min="5979" max="5984" width="10.875" style="3" customWidth="1"/>
    <col min="5985" max="5985" width="12.875" style="3" customWidth="1"/>
    <col min="5986" max="5988" width="10.875" style="3" customWidth="1"/>
    <col min="5989" max="5989" width="13" style="3" customWidth="1"/>
    <col min="5990" max="5990" width="17.875" style="3" customWidth="1"/>
    <col min="5991" max="5991" width="13.625" style="3" customWidth="1"/>
    <col min="5992" max="5994" width="9" style="3"/>
    <col min="5995" max="5995" width="4.125" style="3" customWidth="1"/>
    <col min="5996" max="5997" width="0" style="3" hidden="1" customWidth="1"/>
    <col min="5998" max="6144" width="9" style="3"/>
    <col min="6145" max="6145" width="20.875" style="3" customWidth="1"/>
    <col min="6146" max="6146" width="51" style="3" customWidth="1"/>
    <col min="6147" max="6147" width="18" style="3" customWidth="1"/>
    <col min="6148" max="6153" width="8.875" style="3" customWidth="1"/>
    <col min="6154" max="6154" width="11.375" style="3" customWidth="1"/>
    <col min="6155" max="6155" width="12.5" style="3" customWidth="1"/>
    <col min="6156" max="6160" width="8.875" style="3" customWidth="1"/>
    <col min="6161" max="6161" width="11" style="3" customWidth="1"/>
    <col min="6162" max="6162" width="11.625" style="3" customWidth="1"/>
    <col min="6163" max="6165" width="8.875" style="3" customWidth="1"/>
    <col min="6166" max="6166" width="10" style="3" customWidth="1"/>
    <col min="6167" max="6171" width="8.875" style="3" customWidth="1"/>
    <col min="6172" max="6172" width="10.875" style="3" customWidth="1"/>
    <col min="6173" max="6173" width="12.125" style="3" customWidth="1"/>
    <col min="6174" max="6182" width="8.875" style="3" customWidth="1"/>
    <col min="6183" max="6183" width="11.375" style="3" customWidth="1"/>
    <col min="6184" max="6184" width="13" style="3" customWidth="1"/>
    <col min="6185" max="6186" width="8.875" style="3" customWidth="1"/>
    <col min="6187" max="6187" width="6" style="3" customWidth="1"/>
    <col min="6188" max="6191" width="8.875" style="3" customWidth="1"/>
    <col min="6192" max="6193" width="12.125" style="3" customWidth="1"/>
    <col min="6194" max="6200" width="8.875" style="3" customWidth="1"/>
    <col min="6201" max="6201" width="12.375" style="3" customWidth="1"/>
    <col min="6202" max="6202" width="11.125" style="3" customWidth="1"/>
    <col min="6203" max="6203" width="8.875" style="3" customWidth="1"/>
    <col min="6204" max="6204" width="13" style="3" customWidth="1"/>
    <col min="6205" max="6208" width="8.875" style="3" customWidth="1"/>
    <col min="6209" max="6209" width="11.5" style="3" customWidth="1"/>
    <col min="6210" max="6210" width="8.875" style="3" customWidth="1"/>
    <col min="6211" max="6211" width="11.125" style="3" customWidth="1"/>
    <col min="6212" max="6219" width="8.875" style="3" customWidth="1"/>
    <col min="6220" max="6220" width="12" style="3" customWidth="1"/>
    <col min="6221" max="6221" width="8.875" style="3" customWidth="1"/>
    <col min="6222" max="6222" width="13.375" style="3" customWidth="1"/>
    <col min="6223" max="6232" width="9.125" style="3" customWidth="1"/>
    <col min="6233" max="6233" width="12.375" style="3" customWidth="1"/>
    <col min="6234" max="6234" width="12.625" style="3" customWidth="1"/>
    <col min="6235" max="6240" width="10.875" style="3" customWidth="1"/>
    <col min="6241" max="6241" width="12.875" style="3" customWidth="1"/>
    <col min="6242" max="6244" width="10.875" style="3" customWidth="1"/>
    <col min="6245" max="6245" width="13" style="3" customWidth="1"/>
    <col min="6246" max="6246" width="17.875" style="3" customWidth="1"/>
    <col min="6247" max="6247" width="13.625" style="3" customWidth="1"/>
    <col min="6248" max="6250" width="9" style="3"/>
    <col min="6251" max="6251" width="4.125" style="3" customWidth="1"/>
    <col min="6252" max="6253" width="0" style="3" hidden="1" customWidth="1"/>
    <col min="6254" max="6400" width="9" style="3"/>
    <col min="6401" max="6401" width="20.875" style="3" customWidth="1"/>
    <col min="6402" max="6402" width="51" style="3" customWidth="1"/>
    <col min="6403" max="6403" width="18" style="3" customWidth="1"/>
    <col min="6404" max="6409" width="8.875" style="3" customWidth="1"/>
    <col min="6410" max="6410" width="11.375" style="3" customWidth="1"/>
    <col min="6411" max="6411" width="12.5" style="3" customWidth="1"/>
    <col min="6412" max="6416" width="8.875" style="3" customWidth="1"/>
    <col min="6417" max="6417" width="11" style="3" customWidth="1"/>
    <col min="6418" max="6418" width="11.625" style="3" customWidth="1"/>
    <col min="6419" max="6421" width="8.875" style="3" customWidth="1"/>
    <col min="6422" max="6422" width="10" style="3" customWidth="1"/>
    <col min="6423" max="6427" width="8.875" style="3" customWidth="1"/>
    <col min="6428" max="6428" width="10.875" style="3" customWidth="1"/>
    <col min="6429" max="6429" width="12.125" style="3" customWidth="1"/>
    <col min="6430" max="6438" width="8.875" style="3" customWidth="1"/>
    <col min="6439" max="6439" width="11.375" style="3" customWidth="1"/>
    <col min="6440" max="6440" width="13" style="3" customWidth="1"/>
    <col min="6441" max="6442" width="8.875" style="3" customWidth="1"/>
    <col min="6443" max="6443" width="6" style="3" customWidth="1"/>
    <col min="6444" max="6447" width="8.875" style="3" customWidth="1"/>
    <col min="6448" max="6449" width="12.125" style="3" customWidth="1"/>
    <col min="6450" max="6456" width="8.875" style="3" customWidth="1"/>
    <col min="6457" max="6457" width="12.375" style="3" customWidth="1"/>
    <col min="6458" max="6458" width="11.125" style="3" customWidth="1"/>
    <col min="6459" max="6459" width="8.875" style="3" customWidth="1"/>
    <col min="6460" max="6460" width="13" style="3" customWidth="1"/>
    <col min="6461" max="6464" width="8.875" style="3" customWidth="1"/>
    <col min="6465" max="6465" width="11.5" style="3" customWidth="1"/>
    <col min="6466" max="6466" width="8.875" style="3" customWidth="1"/>
    <col min="6467" max="6467" width="11.125" style="3" customWidth="1"/>
    <col min="6468" max="6475" width="8.875" style="3" customWidth="1"/>
    <col min="6476" max="6476" width="12" style="3" customWidth="1"/>
    <col min="6477" max="6477" width="8.875" style="3" customWidth="1"/>
    <col min="6478" max="6478" width="13.375" style="3" customWidth="1"/>
    <col min="6479" max="6488" width="9.125" style="3" customWidth="1"/>
    <col min="6489" max="6489" width="12.375" style="3" customWidth="1"/>
    <col min="6490" max="6490" width="12.625" style="3" customWidth="1"/>
    <col min="6491" max="6496" width="10.875" style="3" customWidth="1"/>
    <col min="6497" max="6497" width="12.875" style="3" customWidth="1"/>
    <col min="6498" max="6500" width="10.875" style="3" customWidth="1"/>
    <col min="6501" max="6501" width="13" style="3" customWidth="1"/>
    <col min="6502" max="6502" width="17.875" style="3" customWidth="1"/>
    <col min="6503" max="6503" width="13.625" style="3" customWidth="1"/>
    <col min="6504" max="6506" width="9" style="3"/>
    <col min="6507" max="6507" width="4.125" style="3" customWidth="1"/>
    <col min="6508" max="6509" width="0" style="3" hidden="1" customWidth="1"/>
    <col min="6510" max="6656" width="9" style="3"/>
    <col min="6657" max="6657" width="20.875" style="3" customWidth="1"/>
    <col min="6658" max="6658" width="51" style="3" customWidth="1"/>
    <col min="6659" max="6659" width="18" style="3" customWidth="1"/>
    <col min="6660" max="6665" width="8.875" style="3" customWidth="1"/>
    <col min="6666" max="6666" width="11.375" style="3" customWidth="1"/>
    <col min="6667" max="6667" width="12.5" style="3" customWidth="1"/>
    <col min="6668" max="6672" width="8.875" style="3" customWidth="1"/>
    <col min="6673" max="6673" width="11" style="3" customWidth="1"/>
    <col min="6674" max="6674" width="11.625" style="3" customWidth="1"/>
    <col min="6675" max="6677" width="8.875" style="3" customWidth="1"/>
    <col min="6678" max="6678" width="10" style="3" customWidth="1"/>
    <col min="6679" max="6683" width="8.875" style="3" customWidth="1"/>
    <col min="6684" max="6684" width="10.875" style="3" customWidth="1"/>
    <col min="6685" max="6685" width="12.125" style="3" customWidth="1"/>
    <col min="6686" max="6694" width="8.875" style="3" customWidth="1"/>
    <col min="6695" max="6695" width="11.375" style="3" customWidth="1"/>
    <col min="6696" max="6696" width="13" style="3" customWidth="1"/>
    <col min="6697" max="6698" width="8.875" style="3" customWidth="1"/>
    <col min="6699" max="6699" width="6" style="3" customWidth="1"/>
    <col min="6700" max="6703" width="8.875" style="3" customWidth="1"/>
    <col min="6704" max="6705" width="12.125" style="3" customWidth="1"/>
    <col min="6706" max="6712" width="8.875" style="3" customWidth="1"/>
    <col min="6713" max="6713" width="12.375" style="3" customWidth="1"/>
    <col min="6714" max="6714" width="11.125" style="3" customWidth="1"/>
    <col min="6715" max="6715" width="8.875" style="3" customWidth="1"/>
    <col min="6716" max="6716" width="13" style="3" customWidth="1"/>
    <col min="6717" max="6720" width="8.875" style="3" customWidth="1"/>
    <col min="6721" max="6721" width="11.5" style="3" customWidth="1"/>
    <col min="6722" max="6722" width="8.875" style="3" customWidth="1"/>
    <col min="6723" max="6723" width="11.125" style="3" customWidth="1"/>
    <col min="6724" max="6731" width="8.875" style="3" customWidth="1"/>
    <col min="6732" max="6732" width="12" style="3" customWidth="1"/>
    <col min="6733" max="6733" width="8.875" style="3" customWidth="1"/>
    <col min="6734" max="6734" width="13.375" style="3" customWidth="1"/>
    <col min="6735" max="6744" width="9.125" style="3" customWidth="1"/>
    <col min="6745" max="6745" width="12.375" style="3" customWidth="1"/>
    <col min="6746" max="6746" width="12.625" style="3" customWidth="1"/>
    <col min="6747" max="6752" width="10.875" style="3" customWidth="1"/>
    <col min="6753" max="6753" width="12.875" style="3" customWidth="1"/>
    <col min="6754" max="6756" width="10.875" style="3" customWidth="1"/>
    <col min="6757" max="6757" width="13" style="3" customWidth="1"/>
    <col min="6758" max="6758" width="17.875" style="3" customWidth="1"/>
    <col min="6759" max="6759" width="13.625" style="3" customWidth="1"/>
    <col min="6760" max="6762" width="9" style="3"/>
    <col min="6763" max="6763" width="4.125" style="3" customWidth="1"/>
    <col min="6764" max="6765" width="0" style="3" hidden="1" customWidth="1"/>
    <col min="6766" max="6912" width="9" style="3"/>
    <col min="6913" max="6913" width="20.875" style="3" customWidth="1"/>
    <col min="6914" max="6914" width="51" style="3" customWidth="1"/>
    <col min="6915" max="6915" width="18" style="3" customWidth="1"/>
    <col min="6916" max="6921" width="8.875" style="3" customWidth="1"/>
    <col min="6922" max="6922" width="11.375" style="3" customWidth="1"/>
    <col min="6923" max="6923" width="12.5" style="3" customWidth="1"/>
    <col min="6924" max="6928" width="8.875" style="3" customWidth="1"/>
    <col min="6929" max="6929" width="11" style="3" customWidth="1"/>
    <col min="6930" max="6930" width="11.625" style="3" customWidth="1"/>
    <col min="6931" max="6933" width="8.875" style="3" customWidth="1"/>
    <col min="6934" max="6934" width="10" style="3" customWidth="1"/>
    <col min="6935" max="6939" width="8.875" style="3" customWidth="1"/>
    <col min="6940" max="6940" width="10.875" style="3" customWidth="1"/>
    <col min="6941" max="6941" width="12.125" style="3" customWidth="1"/>
    <col min="6942" max="6950" width="8.875" style="3" customWidth="1"/>
    <col min="6951" max="6951" width="11.375" style="3" customWidth="1"/>
    <col min="6952" max="6952" width="13" style="3" customWidth="1"/>
    <col min="6953" max="6954" width="8.875" style="3" customWidth="1"/>
    <col min="6955" max="6955" width="6" style="3" customWidth="1"/>
    <col min="6956" max="6959" width="8.875" style="3" customWidth="1"/>
    <col min="6960" max="6961" width="12.125" style="3" customWidth="1"/>
    <col min="6962" max="6968" width="8.875" style="3" customWidth="1"/>
    <col min="6969" max="6969" width="12.375" style="3" customWidth="1"/>
    <col min="6970" max="6970" width="11.125" style="3" customWidth="1"/>
    <col min="6971" max="6971" width="8.875" style="3" customWidth="1"/>
    <col min="6972" max="6972" width="13" style="3" customWidth="1"/>
    <col min="6973" max="6976" width="8.875" style="3" customWidth="1"/>
    <col min="6977" max="6977" width="11.5" style="3" customWidth="1"/>
    <col min="6978" max="6978" width="8.875" style="3" customWidth="1"/>
    <col min="6979" max="6979" width="11.125" style="3" customWidth="1"/>
    <col min="6980" max="6987" width="8.875" style="3" customWidth="1"/>
    <col min="6988" max="6988" width="12" style="3" customWidth="1"/>
    <col min="6989" max="6989" width="8.875" style="3" customWidth="1"/>
    <col min="6990" max="6990" width="13.375" style="3" customWidth="1"/>
    <col min="6991" max="7000" width="9.125" style="3" customWidth="1"/>
    <col min="7001" max="7001" width="12.375" style="3" customWidth="1"/>
    <col min="7002" max="7002" width="12.625" style="3" customWidth="1"/>
    <col min="7003" max="7008" width="10.875" style="3" customWidth="1"/>
    <col min="7009" max="7009" width="12.875" style="3" customWidth="1"/>
    <col min="7010" max="7012" width="10.875" style="3" customWidth="1"/>
    <col min="7013" max="7013" width="13" style="3" customWidth="1"/>
    <col min="7014" max="7014" width="17.875" style="3" customWidth="1"/>
    <col min="7015" max="7015" width="13.625" style="3" customWidth="1"/>
    <col min="7016" max="7018" width="9" style="3"/>
    <col min="7019" max="7019" width="4.125" style="3" customWidth="1"/>
    <col min="7020" max="7021" width="0" style="3" hidden="1" customWidth="1"/>
    <col min="7022" max="7168" width="9" style="3"/>
    <col min="7169" max="7169" width="20.875" style="3" customWidth="1"/>
    <col min="7170" max="7170" width="51" style="3" customWidth="1"/>
    <col min="7171" max="7171" width="18" style="3" customWidth="1"/>
    <col min="7172" max="7177" width="8.875" style="3" customWidth="1"/>
    <col min="7178" max="7178" width="11.375" style="3" customWidth="1"/>
    <col min="7179" max="7179" width="12.5" style="3" customWidth="1"/>
    <col min="7180" max="7184" width="8.875" style="3" customWidth="1"/>
    <col min="7185" max="7185" width="11" style="3" customWidth="1"/>
    <col min="7186" max="7186" width="11.625" style="3" customWidth="1"/>
    <col min="7187" max="7189" width="8.875" style="3" customWidth="1"/>
    <col min="7190" max="7190" width="10" style="3" customWidth="1"/>
    <col min="7191" max="7195" width="8.875" style="3" customWidth="1"/>
    <col min="7196" max="7196" width="10.875" style="3" customWidth="1"/>
    <col min="7197" max="7197" width="12.125" style="3" customWidth="1"/>
    <col min="7198" max="7206" width="8.875" style="3" customWidth="1"/>
    <col min="7207" max="7207" width="11.375" style="3" customWidth="1"/>
    <col min="7208" max="7208" width="13" style="3" customWidth="1"/>
    <col min="7209" max="7210" width="8.875" style="3" customWidth="1"/>
    <col min="7211" max="7211" width="6" style="3" customWidth="1"/>
    <col min="7212" max="7215" width="8.875" style="3" customWidth="1"/>
    <col min="7216" max="7217" width="12.125" style="3" customWidth="1"/>
    <col min="7218" max="7224" width="8.875" style="3" customWidth="1"/>
    <col min="7225" max="7225" width="12.375" style="3" customWidth="1"/>
    <col min="7226" max="7226" width="11.125" style="3" customWidth="1"/>
    <col min="7227" max="7227" width="8.875" style="3" customWidth="1"/>
    <col min="7228" max="7228" width="13" style="3" customWidth="1"/>
    <col min="7229" max="7232" width="8.875" style="3" customWidth="1"/>
    <col min="7233" max="7233" width="11.5" style="3" customWidth="1"/>
    <col min="7234" max="7234" width="8.875" style="3" customWidth="1"/>
    <col min="7235" max="7235" width="11.125" style="3" customWidth="1"/>
    <col min="7236" max="7243" width="8.875" style="3" customWidth="1"/>
    <col min="7244" max="7244" width="12" style="3" customWidth="1"/>
    <col min="7245" max="7245" width="8.875" style="3" customWidth="1"/>
    <col min="7246" max="7246" width="13.375" style="3" customWidth="1"/>
    <col min="7247" max="7256" width="9.125" style="3" customWidth="1"/>
    <col min="7257" max="7257" width="12.375" style="3" customWidth="1"/>
    <col min="7258" max="7258" width="12.625" style="3" customWidth="1"/>
    <col min="7259" max="7264" width="10.875" style="3" customWidth="1"/>
    <col min="7265" max="7265" width="12.875" style="3" customWidth="1"/>
    <col min="7266" max="7268" width="10.875" style="3" customWidth="1"/>
    <col min="7269" max="7269" width="13" style="3" customWidth="1"/>
    <col min="7270" max="7270" width="17.875" style="3" customWidth="1"/>
    <col min="7271" max="7271" width="13.625" style="3" customWidth="1"/>
    <col min="7272" max="7274" width="9" style="3"/>
    <col min="7275" max="7275" width="4.125" style="3" customWidth="1"/>
    <col min="7276" max="7277" width="0" style="3" hidden="1" customWidth="1"/>
    <col min="7278" max="7424" width="9" style="3"/>
    <col min="7425" max="7425" width="20.875" style="3" customWidth="1"/>
    <col min="7426" max="7426" width="51" style="3" customWidth="1"/>
    <col min="7427" max="7427" width="18" style="3" customWidth="1"/>
    <col min="7428" max="7433" width="8.875" style="3" customWidth="1"/>
    <col min="7434" max="7434" width="11.375" style="3" customWidth="1"/>
    <col min="7435" max="7435" width="12.5" style="3" customWidth="1"/>
    <col min="7436" max="7440" width="8.875" style="3" customWidth="1"/>
    <col min="7441" max="7441" width="11" style="3" customWidth="1"/>
    <col min="7442" max="7442" width="11.625" style="3" customWidth="1"/>
    <col min="7443" max="7445" width="8.875" style="3" customWidth="1"/>
    <col min="7446" max="7446" width="10" style="3" customWidth="1"/>
    <col min="7447" max="7451" width="8.875" style="3" customWidth="1"/>
    <col min="7452" max="7452" width="10.875" style="3" customWidth="1"/>
    <col min="7453" max="7453" width="12.125" style="3" customWidth="1"/>
    <col min="7454" max="7462" width="8.875" style="3" customWidth="1"/>
    <col min="7463" max="7463" width="11.375" style="3" customWidth="1"/>
    <col min="7464" max="7464" width="13" style="3" customWidth="1"/>
    <col min="7465" max="7466" width="8.875" style="3" customWidth="1"/>
    <col min="7467" max="7467" width="6" style="3" customWidth="1"/>
    <col min="7468" max="7471" width="8.875" style="3" customWidth="1"/>
    <col min="7472" max="7473" width="12.125" style="3" customWidth="1"/>
    <col min="7474" max="7480" width="8.875" style="3" customWidth="1"/>
    <col min="7481" max="7481" width="12.375" style="3" customWidth="1"/>
    <col min="7482" max="7482" width="11.125" style="3" customWidth="1"/>
    <col min="7483" max="7483" width="8.875" style="3" customWidth="1"/>
    <col min="7484" max="7484" width="13" style="3" customWidth="1"/>
    <col min="7485" max="7488" width="8.875" style="3" customWidth="1"/>
    <col min="7489" max="7489" width="11.5" style="3" customWidth="1"/>
    <col min="7490" max="7490" width="8.875" style="3" customWidth="1"/>
    <col min="7491" max="7491" width="11.125" style="3" customWidth="1"/>
    <col min="7492" max="7499" width="8.875" style="3" customWidth="1"/>
    <col min="7500" max="7500" width="12" style="3" customWidth="1"/>
    <col min="7501" max="7501" width="8.875" style="3" customWidth="1"/>
    <col min="7502" max="7502" width="13.375" style="3" customWidth="1"/>
    <col min="7503" max="7512" width="9.125" style="3" customWidth="1"/>
    <col min="7513" max="7513" width="12.375" style="3" customWidth="1"/>
    <col min="7514" max="7514" width="12.625" style="3" customWidth="1"/>
    <col min="7515" max="7520" width="10.875" style="3" customWidth="1"/>
    <col min="7521" max="7521" width="12.875" style="3" customWidth="1"/>
    <col min="7522" max="7524" width="10.875" style="3" customWidth="1"/>
    <col min="7525" max="7525" width="13" style="3" customWidth="1"/>
    <col min="7526" max="7526" width="17.875" style="3" customWidth="1"/>
    <col min="7527" max="7527" width="13.625" style="3" customWidth="1"/>
    <col min="7528" max="7530" width="9" style="3"/>
    <col min="7531" max="7531" width="4.125" style="3" customWidth="1"/>
    <col min="7532" max="7533" width="0" style="3" hidden="1" customWidth="1"/>
    <col min="7534" max="7680" width="9" style="3"/>
    <col min="7681" max="7681" width="20.875" style="3" customWidth="1"/>
    <col min="7682" max="7682" width="51" style="3" customWidth="1"/>
    <col min="7683" max="7683" width="18" style="3" customWidth="1"/>
    <col min="7684" max="7689" width="8.875" style="3" customWidth="1"/>
    <col min="7690" max="7690" width="11.375" style="3" customWidth="1"/>
    <col min="7691" max="7691" width="12.5" style="3" customWidth="1"/>
    <col min="7692" max="7696" width="8.875" style="3" customWidth="1"/>
    <col min="7697" max="7697" width="11" style="3" customWidth="1"/>
    <col min="7698" max="7698" width="11.625" style="3" customWidth="1"/>
    <col min="7699" max="7701" width="8.875" style="3" customWidth="1"/>
    <col min="7702" max="7702" width="10" style="3" customWidth="1"/>
    <col min="7703" max="7707" width="8.875" style="3" customWidth="1"/>
    <col min="7708" max="7708" width="10.875" style="3" customWidth="1"/>
    <col min="7709" max="7709" width="12.125" style="3" customWidth="1"/>
    <col min="7710" max="7718" width="8.875" style="3" customWidth="1"/>
    <col min="7719" max="7719" width="11.375" style="3" customWidth="1"/>
    <col min="7720" max="7720" width="13" style="3" customWidth="1"/>
    <col min="7721" max="7722" width="8.875" style="3" customWidth="1"/>
    <col min="7723" max="7723" width="6" style="3" customWidth="1"/>
    <col min="7724" max="7727" width="8.875" style="3" customWidth="1"/>
    <col min="7728" max="7729" width="12.125" style="3" customWidth="1"/>
    <col min="7730" max="7736" width="8.875" style="3" customWidth="1"/>
    <col min="7737" max="7737" width="12.375" style="3" customWidth="1"/>
    <col min="7738" max="7738" width="11.125" style="3" customWidth="1"/>
    <col min="7739" max="7739" width="8.875" style="3" customWidth="1"/>
    <col min="7740" max="7740" width="13" style="3" customWidth="1"/>
    <col min="7741" max="7744" width="8.875" style="3" customWidth="1"/>
    <col min="7745" max="7745" width="11.5" style="3" customWidth="1"/>
    <col min="7746" max="7746" width="8.875" style="3" customWidth="1"/>
    <col min="7747" max="7747" width="11.125" style="3" customWidth="1"/>
    <col min="7748" max="7755" width="8.875" style="3" customWidth="1"/>
    <col min="7756" max="7756" width="12" style="3" customWidth="1"/>
    <col min="7757" max="7757" width="8.875" style="3" customWidth="1"/>
    <col min="7758" max="7758" width="13.375" style="3" customWidth="1"/>
    <col min="7759" max="7768" width="9.125" style="3" customWidth="1"/>
    <col min="7769" max="7769" width="12.375" style="3" customWidth="1"/>
    <col min="7770" max="7770" width="12.625" style="3" customWidth="1"/>
    <col min="7771" max="7776" width="10.875" style="3" customWidth="1"/>
    <col min="7777" max="7777" width="12.875" style="3" customWidth="1"/>
    <col min="7778" max="7780" width="10.875" style="3" customWidth="1"/>
    <col min="7781" max="7781" width="13" style="3" customWidth="1"/>
    <col min="7782" max="7782" width="17.875" style="3" customWidth="1"/>
    <col min="7783" max="7783" width="13.625" style="3" customWidth="1"/>
    <col min="7784" max="7786" width="9" style="3"/>
    <col min="7787" max="7787" width="4.125" style="3" customWidth="1"/>
    <col min="7788" max="7789" width="0" style="3" hidden="1" customWidth="1"/>
    <col min="7790" max="7936" width="9" style="3"/>
    <col min="7937" max="7937" width="20.875" style="3" customWidth="1"/>
    <col min="7938" max="7938" width="51" style="3" customWidth="1"/>
    <col min="7939" max="7939" width="18" style="3" customWidth="1"/>
    <col min="7940" max="7945" width="8.875" style="3" customWidth="1"/>
    <col min="7946" max="7946" width="11.375" style="3" customWidth="1"/>
    <col min="7947" max="7947" width="12.5" style="3" customWidth="1"/>
    <col min="7948" max="7952" width="8.875" style="3" customWidth="1"/>
    <col min="7953" max="7953" width="11" style="3" customWidth="1"/>
    <col min="7954" max="7954" width="11.625" style="3" customWidth="1"/>
    <col min="7955" max="7957" width="8.875" style="3" customWidth="1"/>
    <col min="7958" max="7958" width="10" style="3" customWidth="1"/>
    <col min="7959" max="7963" width="8.875" style="3" customWidth="1"/>
    <col min="7964" max="7964" width="10.875" style="3" customWidth="1"/>
    <col min="7965" max="7965" width="12.125" style="3" customWidth="1"/>
    <col min="7966" max="7974" width="8.875" style="3" customWidth="1"/>
    <col min="7975" max="7975" width="11.375" style="3" customWidth="1"/>
    <col min="7976" max="7976" width="13" style="3" customWidth="1"/>
    <col min="7977" max="7978" width="8.875" style="3" customWidth="1"/>
    <col min="7979" max="7979" width="6" style="3" customWidth="1"/>
    <col min="7980" max="7983" width="8.875" style="3" customWidth="1"/>
    <col min="7984" max="7985" width="12.125" style="3" customWidth="1"/>
    <col min="7986" max="7992" width="8.875" style="3" customWidth="1"/>
    <col min="7993" max="7993" width="12.375" style="3" customWidth="1"/>
    <col min="7994" max="7994" width="11.125" style="3" customWidth="1"/>
    <col min="7995" max="7995" width="8.875" style="3" customWidth="1"/>
    <col min="7996" max="7996" width="13" style="3" customWidth="1"/>
    <col min="7997" max="8000" width="8.875" style="3" customWidth="1"/>
    <col min="8001" max="8001" width="11.5" style="3" customWidth="1"/>
    <col min="8002" max="8002" width="8.875" style="3" customWidth="1"/>
    <col min="8003" max="8003" width="11.125" style="3" customWidth="1"/>
    <col min="8004" max="8011" width="8.875" style="3" customWidth="1"/>
    <col min="8012" max="8012" width="12" style="3" customWidth="1"/>
    <col min="8013" max="8013" width="8.875" style="3" customWidth="1"/>
    <col min="8014" max="8014" width="13.375" style="3" customWidth="1"/>
    <col min="8015" max="8024" width="9.125" style="3" customWidth="1"/>
    <col min="8025" max="8025" width="12.375" style="3" customWidth="1"/>
    <col min="8026" max="8026" width="12.625" style="3" customWidth="1"/>
    <col min="8027" max="8032" width="10.875" style="3" customWidth="1"/>
    <col min="8033" max="8033" width="12.875" style="3" customWidth="1"/>
    <col min="8034" max="8036" width="10.875" style="3" customWidth="1"/>
    <col min="8037" max="8037" width="13" style="3" customWidth="1"/>
    <col min="8038" max="8038" width="17.875" style="3" customWidth="1"/>
    <col min="8039" max="8039" width="13.625" style="3" customWidth="1"/>
    <col min="8040" max="8042" width="9" style="3"/>
    <col min="8043" max="8043" width="4.125" style="3" customWidth="1"/>
    <col min="8044" max="8045" width="0" style="3" hidden="1" customWidth="1"/>
    <col min="8046" max="8192" width="9" style="3"/>
    <col min="8193" max="8193" width="20.875" style="3" customWidth="1"/>
    <col min="8194" max="8194" width="51" style="3" customWidth="1"/>
    <col min="8195" max="8195" width="18" style="3" customWidth="1"/>
    <col min="8196" max="8201" width="8.875" style="3" customWidth="1"/>
    <col min="8202" max="8202" width="11.375" style="3" customWidth="1"/>
    <col min="8203" max="8203" width="12.5" style="3" customWidth="1"/>
    <col min="8204" max="8208" width="8.875" style="3" customWidth="1"/>
    <col min="8209" max="8209" width="11" style="3" customWidth="1"/>
    <col min="8210" max="8210" width="11.625" style="3" customWidth="1"/>
    <col min="8211" max="8213" width="8.875" style="3" customWidth="1"/>
    <col min="8214" max="8214" width="10" style="3" customWidth="1"/>
    <col min="8215" max="8219" width="8.875" style="3" customWidth="1"/>
    <col min="8220" max="8220" width="10.875" style="3" customWidth="1"/>
    <col min="8221" max="8221" width="12.125" style="3" customWidth="1"/>
    <col min="8222" max="8230" width="8.875" style="3" customWidth="1"/>
    <col min="8231" max="8231" width="11.375" style="3" customWidth="1"/>
    <col min="8232" max="8232" width="13" style="3" customWidth="1"/>
    <col min="8233" max="8234" width="8.875" style="3" customWidth="1"/>
    <col min="8235" max="8235" width="6" style="3" customWidth="1"/>
    <col min="8236" max="8239" width="8.875" style="3" customWidth="1"/>
    <col min="8240" max="8241" width="12.125" style="3" customWidth="1"/>
    <col min="8242" max="8248" width="8.875" style="3" customWidth="1"/>
    <col min="8249" max="8249" width="12.375" style="3" customWidth="1"/>
    <col min="8250" max="8250" width="11.125" style="3" customWidth="1"/>
    <col min="8251" max="8251" width="8.875" style="3" customWidth="1"/>
    <col min="8252" max="8252" width="13" style="3" customWidth="1"/>
    <col min="8253" max="8256" width="8.875" style="3" customWidth="1"/>
    <col min="8257" max="8257" width="11.5" style="3" customWidth="1"/>
    <col min="8258" max="8258" width="8.875" style="3" customWidth="1"/>
    <col min="8259" max="8259" width="11.125" style="3" customWidth="1"/>
    <col min="8260" max="8267" width="8.875" style="3" customWidth="1"/>
    <col min="8268" max="8268" width="12" style="3" customWidth="1"/>
    <col min="8269" max="8269" width="8.875" style="3" customWidth="1"/>
    <col min="8270" max="8270" width="13.375" style="3" customWidth="1"/>
    <col min="8271" max="8280" width="9.125" style="3" customWidth="1"/>
    <col min="8281" max="8281" width="12.375" style="3" customWidth="1"/>
    <col min="8282" max="8282" width="12.625" style="3" customWidth="1"/>
    <col min="8283" max="8288" width="10.875" style="3" customWidth="1"/>
    <col min="8289" max="8289" width="12.875" style="3" customWidth="1"/>
    <col min="8290" max="8292" width="10.875" style="3" customWidth="1"/>
    <col min="8293" max="8293" width="13" style="3" customWidth="1"/>
    <col min="8294" max="8294" width="17.875" style="3" customWidth="1"/>
    <col min="8295" max="8295" width="13.625" style="3" customWidth="1"/>
    <col min="8296" max="8298" width="9" style="3"/>
    <col min="8299" max="8299" width="4.125" style="3" customWidth="1"/>
    <col min="8300" max="8301" width="0" style="3" hidden="1" customWidth="1"/>
    <col min="8302" max="8448" width="9" style="3"/>
    <col min="8449" max="8449" width="20.875" style="3" customWidth="1"/>
    <col min="8450" max="8450" width="51" style="3" customWidth="1"/>
    <col min="8451" max="8451" width="18" style="3" customWidth="1"/>
    <col min="8452" max="8457" width="8.875" style="3" customWidth="1"/>
    <col min="8458" max="8458" width="11.375" style="3" customWidth="1"/>
    <col min="8459" max="8459" width="12.5" style="3" customWidth="1"/>
    <col min="8460" max="8464" width="8.875" style="3" customWidth="1"/>
    <col min="8465" max="8465" width="11" style="3" customWidth="1"/>
    <col min="8466" max="8466" width="11.625" style="3" customWidth="1"/>
    <col min="8467" max="8469" width="8.875" style="3" customWidth="1"/>
    <col min="8470" max="8470" width="10" style="3" customWidth="1"/>
    <col min="8471" max="8475" width="8.875" style="3" customWidth="1"/>
    <col min="8476" max="8476" width="10.875" style="3" customWidth="1"/>
    <col min="8477" max="8477" width="12.125" style="3" customWidth="1"/>
    <col min="8478" max="8486" width="8.875" style="3" customWidth="1"/>
    <col min="8487" max="8487" width="11.375" style="3" customWidth="1"/>
    <col min="8488" max="8488" width="13" style="3" customWidth="1"/>
    <col min="8489" max="8490" width="8.875" style="3" customWidth="1"/>
    <col min="8491" max="8491" width="6" style="3" customWidth="1"/>
    <col min="8492" max="8495" width="8.875" style="3" customWidth="1"/>
    <col min="8496" max="8497" width="12.125" style="3" customWidth="1"/>
    <col min="8498" max="8504" width="8.875" style="3" customWidth="1"/>
    <col min="8505" max="8505" width="12.375" style="3" customWidth="1"/>
    <col min="8506" max="8506" width="11.125" style="3" customWidth="1"/>
    <col min="8507" max="8507" width="8.875" style="3" customWidth="1"/>
    <col min="8508" max="8508" width="13" style="3" customWidth="1"/>
    <col min="8509" max="8512" width="8.875" style="3" customWidth="1"/>
    <col min="8513" max="8513" width="11.5" style="3" customWidth="1"/>
    <col min="8514" max="8514" width="8.875" style="3" customWidth="1"/>
    <col min="8515" max="8515" width="11.125" style="3" customWidth="1"/>
    <col min="8516" max="8523" width="8.875" style="3" customWidth="1"/>
    <col min="8524" max="8524" width="12" style="3" customWidth="1"/>
    <col min="8525" max="8525" width="8.875" style="3" customWidth="1"/>
    <col min="8526" max="8526" width="13.375" style="3" customWidth="1"/>
    <col min="8527" max="8536" width="9.125" style="3" customWidth="1"/>
    <col min="8537" max="8537" width="12.375" style="3" customWidth="1"/>
    <col min="8538" max="8538" width="12.625" style="3" customWidth="1"/>
    <col min="8539" max="8544" width="10.875" style="3" customWidth="1"/>
    <col min="8545" max="8545" width="12.875" style="3" customWidth="1"/>
    <col min="8546" max="8548" width="10.875" style="3" customWidth="1"/>
    <col min="8549" max="8549" width="13" style="3" customWidth="1"/>
    <col min="8550" max="8550" width="17.875" style="3" customWidth="1"/>
    <col min="8551" max="8551" width="13.625" style="3" customWidth="1"/>
    <col min="8552" max="8554" width="9" style="3"/>
    <col min="8555" max="8555" width="4.125" style="3" customWidth="1"/>
    <col min="8556" max="8557" width="0" style="3" hidden="1" customWidth="1"/>
    <col min="8558" max="8704" width="9" style="3"/>
    <col min="8705" max="8705" width="20.875" style="3" customWidth="1"/>
    <col min="8706" max="8706" width="51" style="3" customWidth="1"/>
    <col min="8707" max="8707" width="18" style="3" customWidth="1"/>
    <col min="8708" max="8713" width="8.875" style="3" customWidth="1"/>
    <col min="8714" max="8714" width="11.375" style="3" customWidth="1"/>
    <col min="8715" max="8715" width="12.5" style="3" customWidth="1"/>
    <col min="8716" max="8720" width="8.875" style="3" customWidth="1"/>
    <col min="8721" max="8721" width="11" style="3" customWidth="1"/>
    <col min="8722" max="8722" width="11.625" style="3" customWidth="1"/>
    <col min="8723" max="8725" width="8.875" style="3" customWidth="1"/>
    <col min="8726" max="8726" width="10" style="3" customWidth="1"/>
    <col min="8727" max="8731" width="8.875" style="3" customWidth="1"/>
    <col min="8732" max="8732" width="10.875" style="3" customWidth="1"/>
    <col min="8733" max="8733" width="12.125" style="3" customWidth="1"/>
    <col min="8734" max="8742" width="8.875" style="3" customWidth="1"/>
    <col min="8743" max="8743" width="11.375" style="3" customWidth="1"/>
    <col min="8744" max="8744" width="13" style="3" customWidth="1"/>
    <col min="8745" max="8746" width="8.875" style="3" customWidth="1"/>
    <col min="8747" max="8747" width="6" style="3" customWidth="1"/>
    <col min="8748" max="8751" width="8.875" style="3" customWidth="1"/>
    <col min="8752" max="8753" width="12.125" style="3" customWidth="1"/>
    <col min="8754" max="8760" width="8.875" style="3" customWidth="1"/>
    <col min="8761" max="8761" width="12.375" style="3" customWidth="1"/>
    <col min="8762" max="8762" width="11.125" style="3" customWidth="1"/>
    <col min="8763" max="8763" width="8.875" style="3" customWidth="1"/>
    <col min="8764" max="8764" width="13" style="3" customWidth="1"/>
    <col min="8765" max="8768" width="8.875" style="3" customWidth="1"/>
    <col min="8769" max="8769" width="11.5" style="3" customWidth="1"/>
    <col min="8770" max="8770" width="8.875" style="3" customWidth="1"/>
    <col min="8771" max="8771" width="11.125" style="3" customWidth="1"/>
    <col min="8772" max="8779" width="8.875" style="3" customWidth="1"/>
    <col min="8780" max="8780" width="12" style="3" customWidth="1"/>
    <col min="8781" max="8781" width="8.875" style="3" customWidth="1"/>
    <col min="8782" max="8782" width="13.375" style="3" customWidth="1"/>
    <col min="8783" max="8792" width="9.125" style="3" customWidth="1"/>
    <col min="8793" max="8793" width="12.375" style="3" customWidth="1"/>
    <col min="8794" max="8794" width="12.625" style="3" customWidth="1"/>
    <col min="8795" max="8800" width="10.875" style="3" customWidth="1"/>
    <col min="8801" max="8801" width="12.875" style="3" customWidth="1"/>
    <col min="8802" max="8804" width="10.875" style="3" customWidth="1"/>
    <col min="8805" max="8805" width="13" style="3" customWidth="1"/>
    <col min="8806" max="8806" width="17.875" style="3" customWidth="1"/>
    <col min="8807" max="8807" width="13.625" style="3" customWidth="1"/>
    <col min="8808" max="8810" width="9" style="3"/>
    <col min="8811" max="8811" width="4.125" style="3" customWidth="1"/>
    <col min="8812" max="8813" width="0" style="3" hidden="1" customWidth="1"/>
    <col min="8814" max="8960" width="9" style="3"/>
    <col min="8961" max="8961" width="20.875" style="3" customWidth="1"/>
    <col min="8962" max="8962" width="51" style="3" customWidth="1"/>
    <col min="8963" max="8963" width="18" style="3" customWidth="1"/>
    <col min="8964" max="8969" width="8.875" style="3" customWidth="1"/>
    <col min="8970" max="8970" width="11.375" style="3" customWidth="1"/>
    <col min="8971" max="8971" width="12.5" style="3" customWidth="1"/>
    <col min="8972" max="8976" width="8.875" style="3" customWidth="1"/>
    <col min="8977" max="8977" width="11" style="3" customWidth="1"/>
    <col min="8978" max="8978" width="11.625" style="3" customWidth="1"/>
    <col min="8979" max="8981" width="8.875" style="3" customWidth="1"/>
    <col min="8982" max="8982" width="10" style="3" customWidth="1"/>
    <col min="8983" max="8987" width="8.875" style="3" customWidth="1"/>
    <col min="8988" max="8988" width="10.875" style="3" customWidth="1"/>
    <col min="8989" max="8989" width="12.125" style="3" customWidth="1"/>
    <col min="8990" max="8998" width="8.875" style="3" customWidth="1"/>
    <col min="8999" max="8999" width="11.375" style="3" customWidth="1"/>
    <col min="9000" max="9000" width="13" style="3" customWidth="1"/>
    <col min="9001" max="9002" width="8.875" style="3" customWidth="1"/>
    <col min="9003" max="9003" width="6" style="3" customWidth="1"/>
    <col min="9004" max="9007" width="8.875" style="3" customWidth="1"/>
    <col min="9008" max="9009" width="12.125" style="3" customWidth="1"/>
    <col min="9010" max="9016" width="8.875" style="3" customWidth="1"/>
    <col min="9017" max="9017" width="12.375" style="3" customWidth="1"/>
    <col min="9018" max="9018" width="11.125" style="3" customWidth="1"/>
    <col min="9019" max="9019" width="8.875" style="3" customWidth="1"/>
    <col min="9020" max="9020" width="13" style="3" customWidth="1"/>
    <col min="9021" max="9024" width="8.875" style="3" customWidth="1"/>
    <col min="9025" max="9025" width="11.5" style="3" customWidth="1"/>
    <col min="9026" max="9026" width="8.875" style="3" customWidth="1"/>
    <col min="9027" max="9027" width="11.125" style="3" customWidth="1"/>
    <col min="9028" max="9035" width="8.875" style="3" customWidth="1"/>
    <col min="9036" max="9036" width="12" style="3" customWidth="1"/>
    <col min="9037" max="9037" width="8.875" style="3" customWidth="1"/>
    <col min="9038" max="9038" width="13.375" style="3" customWidth="1"/>
    <col min="9039" max="9048" width="9.125" style="3" customWidth="1"/>
    <col min="9049" max="9049" width="12.375" style="3" customWidth="1"/>
    <col min="9050" max="9050" width="12.625" style="3" customWidth="1"/>
    <col min="9051" max="9056" width="10.875" style="3" customWidth="1"/>
    <col min="9057" max="9057" width="12.875" style="3" customWidth="1"/>
    <col min="9058" max="9060" width="10.875" style="3" customWidth="1"/>
    <col min="9061" max="9061" width="13" style="3" customWidth="1"/>
    <col min="9062" max="9062" width="17.875" style="3" customWidth="1"/>
    <col min="9063" max="9063" width="13.625" style="3" customWidth="1"/>
    <col min="9064" max="9066" width="9" style="3"/>
    <col min="9067" max="9067" width="4.125" style="3" customWidth="1"/>
    <col min="9068" max="9069" width="0" style="3" hidden="1" customWidth="1"/>
    <col min="9070" max="9216" width="9" style="3"/>
    <col min="9217" max="9217" width="20.875" style="3" customWidth="1"/>
    <col min="9218" max="9218" width="51" style="3" customWidth="1"/>
    <col min="9219" max="9219" width="18" style="3" customWidth="1"/>
    <col min="9220" max="9225" width="8.875" style="3" customWidth="1"/>
    <col min="9226" max="9226" width="11.375" style="3" customWidth="1"/>
    <col min="9227" max="9227" width="12.5" style="3" customWidth="1"/>
    <col min="9228" max="9232" width="8.875" style="3" customWidth="1"/>
    <col min="9233" max="9233" width="11" style="3" customWidth="1"/>
    <col min="9234" max="9234" width="11.625" style="3" customWidth="1"/>
    <col min="9235" max="9237" width="8.875" style="3" customWidth="1"/>
    <col min="9238" max="9238" width="10" style="3" customWidth="1"/>
    <col min="9239" max="9243" width="8.875" style="3" customWidth="1"/>
    <col min="9244" max="9244" width="10.875" style="3" customWidth="1"/>
    <col min="9245" max="9245" width="12.125" style="3" customWidth="1"/>
    <col min="9246" max="9254" width="8.875" style="3" customWidth="1"/>
    <col min="9255" max="9255" width="11.375" style="3" customWidth="1"/>
    <col min="9256" max="9256" width="13" style="3" customWidth="1"/>
    <col min="9257" max="9258" width="8.875" style="3" customWidth="1"/>
    <col min="9259" max="9259" width="6" style="3" customWidth="1"/>
    <col min="9260" max="9263" width="8.875" style="3" customWidth="1"/>
    <col min="9264" max="9265" width="12.125" style="3" customWidth="1"/>
    <col min="9266" max="9272" width="8.875" style="3" customWidth="1"/>
    <col min="9273" max="9273" width="12.375" style="3" customWidth="1"/>
    <col min="9274" max="9274" width="11.125" style="3" customWidth="1"/>
    <col min="9275" max="9275" width="8.875" style="3" customWidth="1"/>
    <col min="9276" max="9276" width="13" style="3" customWidth="1"/>
    <col min="9277" max="9280" width="8.875" style="3" customWidth="1"/>
    <col min="9281" max="9281" width="11.5" style="3" customWidth="1"/>
    <col min="9282" max="9282" width="8.875" style="3" customWidth="1"/>
    <col min="9283" max="9283" width="11.125" style="3" customWidth="1"/>
    <col min="9284" max="9291" width="8.875" style="3" customWidth="1"/>
    <col min="9292" max="9292" width="12" style="3" customWidth="1"/>
    <col min="9293" max="9293" width="8.875" style="3" customWidth="1"/>
    <col min="9294" max="9294" width="13.375" style="3" customWidth="1"/>
    <col min="9295" max="9304" width="9.125" style="3" customWidth="1"/>
    <col min="9305" max="9305" width="12.375" style="3" customWidth="1"/>
    <col min="9306" max="9306" width="12.625" style="3" customWidth="1"/>
    <col min="9307" max="9312" width="10.875" style="3" customWidth="1"/>
    <col min="9313" max="9313" width="12.875" style="3" customWidth="1"/>
    <col min="9314" max="9316" width="10.875" style="3" customWidth="1"/>
    <col min="9317" max="9317" width="13" style="3" customWidth="1"/>
    <col min="9318" max="9318" width="17.875" style="3" customWidth="1"/>
    <col min="9319" max="9319" width="13.625" style="3" customWidth="1"/>
    <col min="9320" max="9322" width="9" style="3"/>
    <col min="9323" max="9323" width="4.125" style="3" customWidth="1"/>
    <col min="9324" max="9325" width="0" style="3" hidden="1" customWidth="1"/>
    <col min="9326" max="9472" width="9" style="3"/>
    <col min="9473" max="9473" width="20.875" style="3" customWidth="1"/>
    <col min="9474" max="9474" width="51" style="3" customWidth="1"/>
    <col min="9475" max="9475" width="18" style="3" customWidth="1"/>
    <col min="9476" max="9481" width="8.875" style="3" customWidth="1"/>
    <col min="9482" max="9482" width="11.375" style="3" customWidth="1"/>
    <col min="9483" max="9483" width="12.5" style="3" customWidth="1"/>
    <col min="9484" max="9488" width="8.875" style="3" customWidth="1"/>
    <col min="9489" max="9489" width="11" style="3" customWidth="1"/>
    <col min="9490" max="9490" width="11.625" style="3" customWidth="1"/>
    <col min="9491" max="9493" width="8.875" style="3" customWidth="1"/>
    <col min="9494" max="9494" width="10" style="3" customWidth="1"/>
    <col min="9495" max="9499" width="8.875" style="3" customWidth="1"/>
    <col min="9500" max="9500" width="10.875" style="3" customWidth="1"/>
    <col min="9501" max="9501" width="12.125" style="3" customWidth="1"/>
    <col min="9502" max="9510" width="8.875" style="3" customWidth="1"/>
    <col min="9511" max="9511" width="11.375" style="3" customWidth="1"/>
    <col min="9512" max="9512" width="13" style="3" customWidth="1"/>
    <col min="9513" max="9514" width="8.875" style="3" customWidth="1"/>
    <col min="9515" max="9515" width="6" style="3" customWidth="1"/>
    <col min="9516" max="9519" width="8.875" style="3" customWidth="1"/>
    <col min="9520" max="9521" width="12.125" style="3" customWidth="1"/>
    <col min="9522" max="9528" width="8.875" style="3" customWidth="1"/>
    <col min="9529" max="9529" width="12.375" style="3" customWidth="1"/>
    <col min="9530" max="9530" width="11.125" style="3" customWidth="1"/>
    <col min="9531" max="9531" width="8.875" style="3" customWidth="1"/>
    <col min="9532" max="9532" width="13" style="3" customWidth="1"/>
    <col min="9533" max="9536" width="8.875" style="3" customWidth="1"/>
    <col min="9537" max="9537" width="11.5" style="3" customWidth="1"/>
    <col min="9538" max="9538" width="8.875" style="3" customWidth="1"/>
    <col min="9539" max="9539" width="11.125" style="3" customWidth="1"/>
    <col min="9540" max="9547" width="8.875" style="3" customWidth="1"/>
    <col min="9548" max="9548" width="12" style="3" customWidth="1"/>
    <col min="9549" max="9549" width="8.875" style="3" customWidth="1"/>
    <col min="9550" max="9550" width="13.375" style="3" customWidth="1"/>
    <col min="9551" max="9560" width="9.125" style="3" customWidth="1"/>
    <col min="9561" max="9561" width="12.375" style="3" customWidth="1"/>
    <col min="9562" max="9562" width="12.625" style="3" customWidth="1"/>
    <col min="9563" max="9568" width="10.875" style="3" customWidth="1"/>
    <col min="9569" max="9569" width="12.875" style="3" customWidth="1"/>
    <col min="9570" max="9572" width="10.875" style="3" customWidth="1"/>
    <col min="9573" max="9573" width="13" style="3" customWidth="1"/>
    <col min="9574" max="9574" width="17.875" style="3" customWidth="1"/>
    <col min="9575" max="9575" width="13.625" style="3" customWidth="1"/>
    <col min="9576" max="9578" width="9" style="3"/>
    <col min="9579" max="9579" width="4.125" style="3" customWidth="1"/>
    <col min="9580" max="9581" width="0" style="3" hidden="1" customWidth="1"/>
    <col min="9582" max="9728" width="9" style="3"/>
    <col min="9729" max="9729" width="20.875" style="3" customWidth="1"/>
    <col min="9730" max="9730" width="51" style="3" customWidth="1"/>
    <col min="9731" max="9731" width="18" style="3" customWidth="1"/>
    <col min="9732" max="9737" width="8.875" style="3" customWidth="1"/>
    <col min="9738" max="9738" width="11.375" style="3" customWidth="1"/>
    <col min="9739" max="9739" width="12.5" style="3" customWidth="1"/>
    <col min="9740" max="9744" width="8.875" style="3" customWidth="1"/>
    <col min="9745" max="9745" width="11" style="3" customWidth="1"/>
    <col min="9746" max="9746" width="11.625" style="3" customWidth="1"/>
    <col min="9747" max="9749" width="8.875" style="3" customWidth="1"/>
    <col min="9750" max="9750" width="10" style="3" customWidth="1"/>
    <col min="9751" max="9755" width="8.875" style="3" customWidth="1"/>
    <col min="9756" max="9756" width="10.875" style="3" customWidth="1"/>
    <col min="9757" max="9757" width="12.125" style="3" customWidth="1"/>
    <col min="9758" max="9766" width="8.875" style="3" customWidth="1"/>
    <col min="9767" max="9767" width="11.375" style="3" customWidth="1"/>
    <col min="9768" max="9768" width="13" style="3" customWidth="1"/>
    <col min="9769" max="9770" width="8.875" style="3" customWidth="1"/>
    <col min="9771" max="9771" width="6" style="3" customWidth="1"/>
    <col min="9772" max="9775" width="8.875" style="3" customWidth="1"/>
    <col min="9776" max="9777" width="12.125" style="3" customWidth="1"/>
    <col min="9778" max="9784" width="8.875" style="3" customWidth="1"/>
    <col min="9785" max="9785" width="12.375" style="3" customWidth="1"/>
    <col min="9786" max="9786" width="11.125" style="3" customWidth="1"/>
    <col min="9787" max="9787" width="8.875" style="3" customWidth="1"/>
    <col min="9788" max="9788" width="13" style="3" customWidth="1"/>
    <col min="9789" max="9792" width="8.875" style="3" customWidth="1"/>
    <col min="9793" max="9793" width="11.5" style="3" customWidth="1"/>
    <col min="9794" max="9794" width="8.875" style="3" customWidth="1"/>
    <col min="9795" max="9795" width="11.125" style="3" customWidth="1"/>
    <col min="9796" max="9803" width="8.875" style="3" customWidth="1"/>
    <col min="9804" max="9804" width="12" style="3" customWidth="1"/>
    <col min="9805" max="9805" width="8.875" style="3" customWidth="1"/>
    <col min="9806" max="9806" width="13.375" style="3" customWidth="1"/>
    <col min="9807" max="9816" width="9.125" style="3" customWidth="1"/>
    <col min="9817" max="9817" width="12.375" style="3" customWidth="1"/>
    <col min="9818" max="9818" width="12.625" style="3" customWidth="1"/>
    <col min="9819" max="9824" width="10.875" style="3" customWidth="1"/>
    <col min="9825" max="9825" width="12.875" style="3" customWidth="1"/>
    <col min="9826" max="9828" width="10.875" style="3" customWidth="1"/>
    <col min="9829" max="9829" width="13" style="3" customWidth="1"/>
    <col min="9830" max="9830" width="17.875" style="3" customWidth="1"/>
    <col min="9831" max="9831" width="13.625" style="3" customWidth="1"/>
    <col min="9832" max="9834" width="9" style="3"/>
    <col min="9835" max="9835" width="4.125" style="3" customWidth="1"/>
    <col min="9836" max="9837" width="0" style="3" hidden="1" customWidth="1"/>
    <col min="9838" max="9984" width="9" style="3"/>
    <col min="9985" max="9985" width="20.875" style="3" customWidth="1"/>
    <col min="9986" max="9986" width="51" style="3" customWidth="1"/>
    <col min="9987" max="9987" width="18" style="3" customWidth="1"/>
    <col min="9988" max="9993" width="8.875" style="3" customWidth="1"/>
    <col min="9994" max="9994" width="11.375" style="3" customWidth="1"/>
    <col min="9995" max="9995" width="12.5" style="3" customWidth="1"/>
    <col min="9996" max="10000" width="8.875" style="3" customWidth="1"/>
    <col min="10001" max="10001" width="11" style="3" customWidth="1"/>
    <col min="10002" max="10002" width="11.625" style="3" customWidth="1"/>
    <col min="10003" max="10005" width="8.875" style="3" customWidth="1"/>
    <col min="10006" max="10006" width="10" style="3" customWidth="1"/>
    <col min="10007" max="10011" width="8.875" style="3" customWidth="1"/>
    <col min="10012" max="10012" width="10.875" style="3" customWidth="1"/>
    <col min="10013" max="10013" width="12.125" style="3" customWidth="1"/>
    <col min="10014" max="10022" width="8.875" style="3" customWidth="1"/>
    <col min="10023" max="10023" width="11.375" style="3" customWidth="1"/>
    <col min="10024" max="10024" width="13" style="3" customWidth="1"/>
    <col min="10025" max="10026" width="8.875" style="3" customWidth="1"/>
    <col min="10027" max="10027" width="6" style="3" customWidth="1"/>
    <col min="10028" max="10031" width="8.875" style="3" customWidth="1"/>
    <col min="10032" max="10033" width="12.125" style="3" customWidth="1"/>
    <col min="10034" max="10040" width="8.875" style="3" customWidth="1"/>
    <col min="10041" max="10041" width="12.375" style="3" customWidth="1"/>
    <col min="10042" max="10042" width="11.125" style="3" customWidth="1"/>
    <col min="10043" max="10043" width="8.875" style="3" customWidth="1"/>
    <col min="10044" max="10044" width="13" style="3" customWidth="1"/>
    <col min="10045" max="10048" width="8.875" style="3" customWidth="1"/>
    <col min="10049" max="10049" width="11.5" style="3" customWidth="1"/>
    <col min="10050" max="10050" width="8.875" style="3" customWidth="1"/>
    <col min="10051" max="10051" width="11.125" style="3" customWidth="1"/>
    <col min="10052" max="10059" width="8.875" style="3" customWidth="1"/>
    <col min="10060" max="10060" width="12" style="3" customWidth="1"/>
    <col min="10061" max="10061" width="8.875" style="3" customWidth="1"/>
    <col min="10062" max="10062" width="13.375" style="3" customWidth="1"/>
    <col min="10063" max="10072" width="9.125" style="3" customWidth="1"/>
    <col min="10073" max="10073" width="12.375" style="3" customWidth="1"/>
    <col min="10074" max="10074" width="12.625" style="3" customWidth="1"/>
    <col min="10075" max="10080" width="10.875" style="3" customWidth="1"/>
    <col min="10081" max="10081" width="12.875" style="3" customWidth="1"/>
    <col min="10082" max="10084" width="10.875" style="3" customWidth="1"/>
    <col min="10085" max="10085" width="13" style="3" customWidth="1"/>
    <col min="10086" max="10086" width="17.875" style="3" customWidth="1"/>
    <col min="10087" max="10087" width="13.625" style="3" customWidth="1"/>
    <col min="10088" max="10090" width="9" style="3"/>
    <col min="10091" max="10091" width="4.125" style="3" customWidth="1"/>
    <col min="10092" max="10093" width="0" style="3" hidden="1" customWidth="1"/>
    <col min="10094" max="10240" width="9" style="3"/>
    <col min="10241" max="10241" width="20.875" style="3" customWidth="1"/>
    <col min="10242" max="10242" width="51" style="3" customWidth="1"/>
    <col min="10243" max="10243" width="18" style="3" customWidth="1"/>
    <col min="10244" max="10249" width="8.875" style="3" customWidth="1"/>
    <col min="10250" max="10250" width="11.375" style="3" customWidth="1"/>
    <col min="10251" max="10251" width="12.5" style="3" customWidth="1"/>
    <col min="10252" max="10256" width="8.875" style="3" customWidth="1"/>
    <col min="10257" max="10257" width="11" style="3" customWidth="1"/>
    <col min="10258" max="10258" width="11.625" style="3" customWidth="1"/>
    <col min="10259" max="10261" width="8.875" style="3" customWidth="1"/>
    <col min="10262" max="10262" width="10" style="3" customWidth="1"/>
    <col min="10263" max="10267" width="8.875" style="3" customWidth="1"/>
    <col min="10268" max="10268" width="10.875" style="3" customWidth="1"/>
    <col min="10269" max="10269" width="12.125" style="3" customWidth="1"/>
    <col min="10270" max="10278" width="8.875" style="3" customWidth="1"/>
    <col min="10279" max="10279" width="11.375" style="3" customWidth="1"/>
    <col min="10280" max="10280" width="13" style="3" customWidth="1"/>
    <col min="10281" max="10282" width="8.875" style="3" customWidth="1"/>
    <col min="10283" max="10283" width="6" style="3" customWidth="1"/>
    <col min="10284" max="10287" width="8.875" style="3" customWidth="1"/>
    <col min="10288" max="10289" width="12.125" style="3" customWidth="1"/>
    <col min="10290" max="10296" width="8.875" style="3" customWidth="1"/>
    <col min="10297" max="10297" width="12.375" style="3" customWidth="1"/>
    <col min="10298" max="10298" width="11.125" style="3" customWidth="1"/>
    <col min="10299" max="10299" width="8.875" style="3" customWidth="1"/>
    <col min="10300" max="10300" width="13" style="3" customWidth="1"/>
    <col min="10301" max="10304" width="8.875" style="3" customWidth="1"/>
    <col min="10305" max="10305" width="11.5" style="3" customWidth="1"/>
    <col min="10306" max="10306" width="8.875" style="3" customWidth="1"/>
    <col min="10307" max="10307" width="11.125" style="3" customWidth="1"/>
    <col min="10308" max="10315" width="8.875" style="3" customWidth="1"/>
    <col min="10316" max="10316" width="12" style="3" customWidth="1"/>
    <col min="10317" max="10317" width="8.875" style="3" customWidth="1"/>
    <col min="10318" max="10318" width="13.375" style="3" customWidth="1"/>
    <col min="10319" max="10328" width="9.125" style="3" customWidth="1"/>
    <col min="10329" max="10329" width="12.375" style="3" customWidth="1"/>
    <col min="10330" max="10330" width="12.625" style="3" customWidth="1"/>
    <col min="10331" max="10336" width="10.875" style="3" customWidth="1"/>
    <col min="10337" max="10337" width="12.875" style="3" customWidth="1"/>
    <col min="10338" max="10340" width="10.875" style="3" customWidth="1"/>
    <col min="10341" max="10341" width="13" style="3" customWidth="1"/>
    <col min="10342" max="10342" width="17.875" style="3" customWidth="1"/>
    <col min="10343" max="10343" width="13.625" style="3" customWidth="1"/>
    <col min="10344" max="10346" width="9" style="3"/>
    <col min="10347" max="10347" width="4.125" style="3" customWidth="1"/>
    <col min="10348" max="10349" width="0" style="3" hidden="1" customWidth="1"/>
    <col min="10350" max="10496" width="9" style="3"/>
    <col min="10497" max="10497" width="20.875" style="3" customWidth="1"/>
    <col min="10498" max="10498" width="51" style="3" customWidth="1"/>
    <col min="10499" max="10499" width="18" style="3" customWidth="1"/>
    <col min="10500" max="10505" width="8.875" style="3" customWidth="1"/>
    <col min="10506" max="10506" width="11.375" style="3" customWidth="1"/>
    <col min="10507" max="10507" width="12.5" style="3" customWidth="1"/>
    <col min="10508" max="10512" width="8.875" style="3" customWidth="1"/>
    <col min="10513" max="10513" width="11" style="3" customWidth="1"/>
    <col min="10514" max="10514" width="11.625" style="3" customWidth="1"/>
    <col min="10515" max="10517" width="8.875" style="3" customWidth="1"/>
    <col min="10518" max="10518" width="10" style="3" customWidth="1"/>
    <col min="10519" max="10523" width="8.875" style="3" customWidth="1"/>
    <col min="10524" max="10524" width="10.875" style="3" customWidth="1"/>
    <col min="10525" max="10525" width="12.125" style="3" customWidth="1"/>
    <col min="10526" max="10534" width="8.875" style="3" customWidth="1"/>
    <col min="10535" max="10535" width="11.375" style="3" customWidth="1"/>
    <col min="10536" max="10536" width="13" style="3" customWidth="1"/>
    <col min="10537" max="10538" width="8.875" style="3" customWidth="1"/>
    <col min="10539" max="10539" width="6" style="3" customWidth="1"/>
    <col min="10540" max="10543" width="8.875" style="3" customWidth="1"/>
    <col min="10544" max="10545" width="12.125" style="3" customWidth="1"/>
    <col min="10546" max="10552" width="8.875" style="3" customWidth="1"/>
    <col min="10553" max="10553" width="12.375" style="3" customWidth="1"/>
    <col min="10554" max="10554" width="11.125" style="3" customWidth="1"/>
    <col min="10555" max="10555" width="8.875" style="3" customWidth="1"/>
    <col min="10556" max="10556" width="13" style="3" customWidth="1"/>
    <col min="10557" max="10560" width="8.875" style="3" customWidth="1"/>
    <col min="10561" max="10561" width="11.5" style="3" customWidth="1"/>
    <col min="10562" max="10562" width="8.875" style="3" customWidth="1"/>
    <col min="10563" max="10563" width="11.125" style="3" customWidth="1"/>
    <col min="10564" max="10571" width="8.875" style="3" customWidth="1"/>
    <col min="10572" max="10572" width="12" style="3" customWidth="1"/>
    <col min="10573" max="10573" width="8.875" style="3" customWidth="1"/>
    <col min="10574" max="10574" width="13.375" style="3" customWidth="1"/>
    <col min="10575" max="10584" width="9.125" style="3" customWidth="1"/>
    <col min="10585" max="10585" width="12.375" style="3" customWidth="1"/>
    <col min="10586" max="10586" width="12.625" style="3" customWidth="1"/>
    <col min="10587" max="10592" width="10.875" style="3" customWidth="1"/>
    <col min="10593" max="10593" width="12.875" style="3" customWidth="1"/>
    <col min="10594" max="10596" width="10.875" style="3" customWidth="1"/>
    <col min="10597" max="10597" width="13" style="3" customWidth="1"/>
    <col min="10598" max="10598" width="17.875" style="3" customWidth="1"/>
    <col min="10599" max="10599" width="13.625" style="3" customWidth="1"/>
    <col min="10600" max="10602" width="9" style="3"/>
    <col min="10603" max="10603" width="4.125" style="3" customWidth="1"/>
    <col min="10604" max="10605" width="0" style="3" hidden="1" customWidth="1"/>
    <col min="10606" max="10752" width="9" style="3"/>
    <col min="10753" max="10753" width="20.875" style="3" customWidth="1"/>
    <col min="10754" max="10754" width="51" style="3" customWidth="1"/>
    <col min="10755" max="10755" width="18" style="3" customWidth="1"/>
    <col min="10756" max="10761" width="8.875" style="3" customWidth="1"/>
    <col min="10762" max="10762" width="11.375" style="3" customWidth="1"/>
    <col min="10763" max="10763" width="12.5" style="3" customWidth="1"/>
    <col min="10764" max="10768" width="8.875" style="3" customWidth="1"/>
    <col min="10769" max="10769" width="11" style="3" customWidth="1"/>
    <col min="10770" max="10770" width="11.625" style="3" customWidth="1"/>
    <col min="10771" max="10773" width="8.875" style="3" customWidth="1"/>
    <col min="10774" max="10774" width="10" style="3" customWidth="1"/>
    <col min="10775" max="10779" width="8.875" style="3" customWidth="1"/>
    <col min="10780" max="10780" width="10.875" style="3" customWidth="1"/>
    <col min="10781" max="10781" width="12.125" style="3" customWidth="1"/>
    <col min="10782" max="10790" width="8.875" style="3" customWidth="1"/>
    <col min="10791" max="10791" width="11.375" style="3" customWidth="1"/>
    <col min="10792" max="10792" width="13" style="3" customWidth="1"/>
    <col min="10793" max="10794" width="8.875" style="3" customWidth="1"/>
    <col min="10795" max="10795" width="6" style="3" customWidth="1"/>
    <col min="10796" max="10799" width="8.875" style="3" customWidth="1"/>
    <col min="10800" max="10801" width="12.125" style="3" customWidth="1"/>
    <col min="10802" max="10808" width="8.875" style="3" customWidth="1"/>
    <col min="10809" max="10809" width="12.375" style="3" customWidth="1"/>
    <col min="10810" max="10810" width="11.125" style="3" customWidth="1"/>
    <col min="10811" max="10811" width="8.875" style="3" customWidth="1"/>
    <col min="10812" max="10812" width="13" style="3" customWidth="1"/>
    <col min="10813" max="10816" width="8.875" style="3" customWidth="1"/>
    <col min="10817" max="10817" width="11.5" style="3" customWidth="1"/>
    <col min="10818" max="10818" width="8.875" style="3" customWidth="1"/>
    <col min="10819" max="10819" width="11.125" style="3" customWidth="1"/>
    <col min="10820" max="10827" width="8.875" style="3" customWidth="1"/>
    <col min="10828" max="10828" width="12" style="3" customWidth="1"/>
    <col min="10829" max="10829" width="8.875" style="3" customWidth="1"/>
    <col min="10830" max="10830" width="13.375" style="3" customWidth="1"/>
    <col min="10831" max="10840" width="9.125" style="3" customWidth="1"/>
    <col min="10841" max="10841" width="12.375" style="3" customWidth="1"/>
    <col min="10842" max="10842" width="12.625" style="3" customWidth="1"/>
    <col min="10843" max="10848" width="10.875" style="3" customWidth="1"/>
    <col min="10849" max="10849" width="12.875" style="3" customWidth="1"/>
    <col min="10850" max="10852" width="10.875" style="3" customWidth="1"/>
    <col min="10853" max="10853" width="13" style="3" customWidth="1"/>
    <col min="10854" max="10854" width="17.875" style="3" customWidth="1"/>
    <col min="10855" max="10855" width="13.625" style="3" customWidth="1"/>
    <col min="10856" max="10858" width="9" style="3"/>
    <col min="10859" max="10859" width="4.125" style="3" customWidth="1"/>
    <col min="10860" max="10861" width="0" style="3" hidden="1" customWidth="1"/>
    <col min="10862" max="11008" width="9" style="3"/>
    <col min="11009" max="11009" width="20.875" style="3" customWidth="1"/>
    <col min="11010" max="11010" width="51" style="3" customWidth="1"/>
    <col min="11011" max="11011" width="18" style="3" customWidth="1"/>
    <col min="11012" max="11017" width="8.875" style="3" customWidth="1"/>
    <col min="11018" max="11018" width="11.375" style="3" customWidth="1"/>
    <col min="11019" max="11019" width="12.5" style="3" customWidth="1"/>
    <col min="11020" max="11024" width="8.875" style="3" customWidth="1"/>
    <col min="11025" max="11025" width="11" style="3" customWidth="1"/>
    <col min="11026" max="11026" width="11.625" style="3" customWidth="1"/>
    <col min="11027" max="11029" width="8.875" style="3" customWidth="1"/>
    <col min="11030" max="11030" width="10" style="3" customWidth="1"/>
    <col min="11031" max="11035" width="8.875" style="3" customWidth="1"/>
    <col min="11036" max="11036" width="10.875" style="3" customWidth="1"/>
    <col min="11037" max="11037" width="12.125" style="3" customWidth="1"/>
    <col min="11038" max="11046" width="8.875" style="3" customWidth="1"/>
    <col min="11047" max="11047" width="11.375" style="3" customWidth="1"/>
    <col min="11048" max="11048" width="13" style="3" customWidth="1"/>
    <col min="11049" max="11050" width="8.875" style="3" customWidth="1"/>
    <col min="11051" max="11051" width="6" style="3" customWidth="1"/>
    <col min="11052" max="11055" width="8.875" style="3" customWidth="1"/>
    <col min="11056" max="11057" width="12.125" style="3" customWidth="1"/>
    <col min="11058" max="11064" width="8.875" style="3" customWidth="1"/>
    <col min="11065" max="11065" width="12.375" style="3" customWidth="1"/>
    <col min="11066" max="11066" width="11.125" style="3" customWidth="1"/>
    <col min="11067" max="11067" width="8.875" style="3" customWidth="1"/>
    <col min="11068" max="11068" width="13" style="3" customWidth="1"/>
    <col min="11069" max="11072" width="8.875" style="3" customWidth="1"/>
    <col min="11073" max="11073" width="11.5" style="3" customWidth="1"/>
    <col min="11074" max="11074" width="8.875" style="3" customWidth="1"/>
    <col min="11075" max="11075" width="11.125" style="3" customWidth="1"/>
    <col min="11076" max="11083" width="8.875" style="3" customWidth="1"/>
    <col min="11084" max="11084" width="12" style="3" customWidth="1"/>
    <col min="11085" max="11085" width="8.875" style="3" customWidth="1"/>
    <col min="11086" max="11086" width="13.375" style="3" customWidth="1"/>
    <col min="11087" max="11096" width="9.125" style="3" customWidth="1"/>
    <col min="11097" max="11097" width="12.375" style="3" customWidth="1"/>
    <col min="11098" max="11098" width="12.625" style="3" customWidth="1"/>
    <col min="11099" max="11104" width="10.875" style="3" customWidth="1"/>
    <col min="11105" max="11105" width="12.875" style="3" customWidth="1"/>
    <col min="11106" max="11108" width="10.875" style="3" customWidth="1"/>
    <col min="11109" max="11109" width="13" style="3" customWidth="1"/>
    <col min="11110" max="11110" width="17.875" style="3" customWidth="1"/>
    <col min="11111" max="11111" width="13.625" style="3" customWidth="1"/>
    <col min="11112" max="11114" width="9" style="3"/>
    <col min="11115" max="11115" width="4.125" style="3" customWidth="1"/>
    <col min="11116" max="11117" width="0" style="3" hidden="1" customWidth="1"/>
    <col min="11118" max="11264" width="9" style="3"/>
    <col min="11265" max="11265" width="20.875" style="3" customWidth="1"/>
    <col min="11266" max="11266" width="51" style="3" customWidth="1"/>
    <col min="11267" max="11267" width="18" style="3" customWidth="1"/>
    <col min="11268" max="11273" width="8.875" style="3" customWidth="1"/>
    <col min="11274" max="11274" width="11.375" style="3" customWidth="1"/>
    <col min="11275" max="11275" width="12.5" style="3" customWidth="1"/>
    <col min="11276" max="11280" width="8.875" style="3" customWidth="1"/>
    <col min="11281" max="11281" width="11" style="3" customWidth="1"/>
    <col min="11282" max="11282" width="11.625" style="3" customWidth="1"/>
    <col min="11283" max="11285" width="8.875" style="3" customWidth="1"/>
    <col min="11286" max="11286" width="10" style="3" customWidth="1"/>
    <col min="11287" max="11291" width="8.875" style="3" customWidth="1"/>
    <col min="11292" max="11292" width="10.875" style="3" customWidth="1"/>
    <col min="11293" max="11293" width="12.125" style="3" customWidth="1"/>
    <col min="11294" max="11302" width="8.875" style="3" customWidth="1"/>
    <col min="11303" max="11303" width="11.375" style="3" customWidth="1"/>
    <col min="11304" max="11304" width="13" style="3" customWidth="1"/>
    <col min="11305" max="11306" width="8.875" style="3" customWidth="1"/>
    <col min="11307" max="11307" width="6" style="3" customWidth="1"/>
    <col min="11308" max="11311" width="8.875" style="3" customWidth="1"/>
    <col min="11312" max="11313" width="12.125" style="3" customWidth="1"/>
    <col min="11314" max="11320" width="8.875" style="3" customWidth="1"/>
    <col min="11321" max="11321" width="12.375" style="3" customWidth="1"/>
    <col min="11322" max="11322" width="11.125" style="3" customWidth="1"/>
    <col min="11323" max="11323" width="8.875" style="3" customWidth="1"/>
    <col min="11324" max="11324" width="13" style="3" customWidth="1"/>
    <col min="11325" max="11328" width="8.875" style="3" customWidth="1"/>
    <col min="11329" max="11329" width="11.5" style="3" customWidth="1"/>
    <col min="11330" max="11330" width="8.875" style="3" customWidth="1"/>
    <col min="11331" max="11331" width="11.125" style="3" customWidth="1"/>
    <col min="11332" max="11339" width="8.875" style="3" customWidth="1"/>
    <col min="11340" max="11340" width="12" style="3" customWidth="1"/>
    <col min="11341" max="11341" width="8.875" style="3" customWidth="1"/>
    <col min="11342" max="11342" width="13.375" style="3" customWidth="1"/>
    <col min="11343" max="11352" width="9.125" style="3" customWidth="1"/>
    <col min="11353" max="11353" width="12.375" style="3" customWidth="1"/>
    <col min="11354" max="11354" width="12.625" style="3" customWidth="1"/>
    <col min="11355" max="11360" width="10.875" style="3" customWidth="1"/>
    <col min="11361" max="11361" width="12.875" style="3" customWidth="1"/>
    <col min="11362" max="11364" width="10.875" style="3" customWidth="1"/>
    <col min="11365" max="11365" width="13" style="3" customWidth="1"/>
    <col min="11366" max="11366" width="17.875" style="3" customWidth="1"/>
    <col min="11367" max="11367" width="13.625" style="3" customWidth="1"/>
    <col min="11368" max="11370" width="9" style="3"/>
    <col min="11371" max="11371" width="4.125" style="3" customWidth="1"/>
    <col min="11372" max="11373" width="0" style="3" hidden="1" customWidth="1"/>
    <col min="11374" max="11520" width="9" style="3"/>
    <col min="11521" max="11521" width="20.875" style="3" customWidth="1"/>
    <col min="11522" max="11522" width="51" style="3" customWidth="1"/>
    <col min="11523" max="11523" width="18" style="3" customWidth="1"/>
    <col min="11524" max="11529" width="8.875" style="3" customWidth="1"/>
    <col min="11530" max="11530" width="11.375" style="3" customWidth="1"/>
    <col min="11531" max="11531" width="12.5" style="3" customWidth="1"/>
    <col min="11532" max="11536" width="8.875" style="3" customWidth="1"/>
    <col min="11537" max="11537" width="11" style="3" customWidth="1"/>
    <col min="11538" max="11538" width="11.625" style="3" customWidth="1"/>
    <col min="11539" max="11541" width="8.875" style="3" customWidth="1"/>
    <col min="11542" max="11542" width="10" style="3" customWidth="1"/>
    <col min="11543" max="11547" width="8.875" style="3" customWidth="1"/>
    <col min="11548" max="11548" width="10.875" style="3" customWidth="1"/>
    <col min="11549" max="11549" width="12.125" style="3" customWidth="1"/>
    <col min="11550" max="11558" width="8.875" style="3" customWidth="1"/>
    <col min="11559" max="11559" width="11.375" style="3" customWidth="1"/>
    <col min="11560" max="11560" width="13" style="3" customWidth="1"/>
    <col min="11561" max="11562" width="8.875" style="3" customWidth="1"/>
    <col min="11563" max="11563" width="6" style="3" customWidth="1"/>
    <col min="11564" max="11567" width="8.875" style="3" customWidth="1"/>
    <col min="11568" max="11569" width="12.125" style="3" customWidth="1"/>
    <col min="11570" max="11576" width="8.875" style="3" customWidth="1"/>
    <col min="11577" max="11577" width="12.375" style="3" customWidth="1"/>
    <col min="11578" max="11578" width="11.125" style="3" customWidth="1"/>
    <col min="11579" max="11579" width="8.875" style="3" customWidth="1"/>
    <col min="11580" max="11580" width="13" style="3" customWidth="1"/>
    <col min="11581" max="11584" width="8.875" style="3" customWidth="1"/>
    <col min="11585" max="11585" width="11.5" style="3" customWidth="1"/>
    <col min="11586" max="11586" width="8.875" style="3" customWidth="1"/>
    <col min="11587" max="11587" width="11.125" style="3" customWidth="1"/>
    <col min="11588" max="11595" width="8.875" style="3" customWidth="1"/>
    <col min="11596" max="11596" width="12" style="3" customWidth="1"/>
    <col min="11597" max="11597" width="8.875" style="3" customWidth="1"/>
    <col min="11598" max="11598" width="13.375" style="3" customWidth="1"/>
    <col min="11599" max="11608" width="9.125" style="3" customWidth="1"/>
    <col min="11609" max="11609" width="12.375" style="3" customWidth="1"/>
    <col min="11610" max="11610" width="12.625" style="3" customWidth="1"/>
    <col min="11611" max="11616" width="10.875" style="3" customWidth="1"/>
    <col min="11617" max="11617" width="12.875" style="3" customWidth="1"/>
    <col min="11618" max="11620" width="10.875" style="3" customWidth="1"/>
    <col min="11621" max="11621" width="13" style="3" customWidth="1"/>
    <col min="11622" max="11622" width="17.875" style="3" customWidth="1"/>
    <col min="11623" max="11623" width="13.625" style="3" customWidth="1"/>
    <col min="11624" max="11626" width="9" style="3"/>
    <col min="11627" max="11627" width="4.125" style="3" customWidth="1"/>
    <col min="11628" max="11629" width="0" style="3" hidden="1" customWidth="1"/>
    <col min="11630" max="11776" width="9" style="3"/>
    <col min="11777" max="11777" width="20.875" style="3" customWidth="1"/>
    <col min="11778" max="11778" width="51" style="3" customWidth="1"/>
    <col min="11779" max="11779" width="18" style="3" customWidth="1"/>
    <col min="11780" max="11785" width="8.875" style="3" customWidth="1"/>
    <col min="11786" max="11786" width="11.375" style="3" customWidth="1"/>
    <col min="11787" max="11787" width="12.5" style="3" customWidth="1"/>
    <col min="11788" max="11792" width="8.875" style="3" customWidth="1"/>
    <col min="11793" max="11793" width="11" style="3" customWidth="1"/>
    <col min="11794" max="11794" width="11.625" style="3" customWidth="1"/>
    <col min="11795" max="11797" width="8.875" style="3" customWidth="1"/>
    <col min="11798" max="11798" width="10" style="3" customWidth="1"/>
    <col min="11799" max="11803" width="8.875" style="3" customWidth="1"/>
    <col min="11804" max="11804" width="10.875" style="3" customWidth="1"/>
    <col min="11805" max="11805" width="12.125" style="3" customWidth="1"/>
    <col min="11806" max="11814" width="8.875" style="3" customWidth="1"/>
    <col min="11815" max="11815" width="11.375" style="3" customWidth="1"/>
    <col min="11816" max="11816" width="13" style="3" customWidth="1"/>
    <col min="11817" max="11818" width="8.875" style="3" customWidth="1"/>
    <col min="11819" max="11819" width="6" style="3" customWidth="1"/>
    <col min="11820" max="11823" width="8.875" style="3" customWidth="1"/>
    <col min="11824" max="11825" width="12.125" style="3" customWidth="1"/>
    <col min="11826" max="11832" width="8.875" style="3" customWidth="1"/>
    <col min="11833" max="11833" width="12.375" style="3" customWidth="1"/>
    <col min="11834" max="11834" width="11.125" style="3" customWidth="1"/>
    <col min="11835" max="11835" width="8.875" style="3" customWidth="1"/>
    <col min="11836" max="11836" width="13" style="3" customWidth="1"/>
    <col min="11837" max="11840" width="8.875" style="3" customWidth="1"/>
    <col min="11841" max="11841" width="11.5" style="3" customWidth="1"/>
    <col min="11842" max="11842" width="8.875" style="3" customWidth="1"/>
    <col min="11843" max="11843" width="11.125" style="3" customWidth="1"/>
    <col min="11844" max="11851" width="8.875" style="3" customWidth="1"/>
    <col min="11852" max="11852" width="12" style="3" customWidth="1"/>
    <col min="11853" max="11853" width="8.875" style="3" customWidth="1"/>
    <col min="11854" max="11854" width="13.375" style="3" customWidth="1"/>
    <col min="11855" max="11864" width="9.125" style="3" customWidth="1"/>
    <col min="11865" max="11865" width="12.375" style="3" customWidth="1"/>
    <col min="11866" max="11866" width="12.625" style="3" customWidth="1"/>
    <col min="11867" max="11872" width="10.875" style="3" customWidth="1"/>
    <col min="11873" max="11873" width="12.875" style="3" customWidth="1"/>
    <col min="11874" max="11876" width="10.875" style="3" customWidth="1"/>
    <col min="11877" max="11877" width="13" style="3" customWidth="1"/>
    <col min="11878" max="11878" width="17.875" style="3" customWidth="1"/>
    <col min="11879" max="11879" width="13.625" style="3" customWidth="1"/>
    <col min="11880" max="11882" width="9" style="3"/>
    <col min="11883" max="11883" width="4.125" style="3" customWidth="1"/>
    <col min="11884" max="11885" width="0" style="3" hidden="1" customWidth="1"/>
    <col min="11886" max="12032" width="9" style="3"/>
    <col min="12033" max="12033" width="20.875" style="3" customWidth="1"/>
    <col min="12034" max="12034" width="51" style="3" customWidth="1"/>
    <col min="12035" max="12035" width="18" style="3" customWidth="1"/>
    <col min="12036" max="12041" width="8.875" style="3" customWidth="1"/>
    <col min="12042" max="12042" width="11.375" style="3" customWidth="1"/>
    <col min="12043" max="12043" width="12.5" style="3" customWidth="1"/>
    <col min="12044" max="12048" width="8.875" style="3" customWidth="1"/>
    <col min="12049" max="12049" width="11" style="3" customWidth="1"/>
    <col min="12050" max="12050" width="11.625" style="3" customWidth="1"/>
    <col min="12051" max="12053" width="8.875" style="3" customWidth="1"/>
    <col min="12054" max="12054" width="10" style="3" customWidth="1"/>
    <col min="12055" max="12059" width="8.875" style="3" customWidth="1"/>
    <col min="12060" max="12060" width="10.875" style="3" customWidth="1"/>
    <col min="12061" max="12061" width="12.125" style="3" customWidth="1"/>
    <col min="12062" max="12070" width="8.875" style="3" customWidth="1"/>
    <col min="12071" max="12071" width="11.375" style="3" customWidth="1"/>
    <col min="12072" max="12072" width="13" style="3" customWidth="1"/>
    <col min="12073" max="12074" width="8.875" style="3" customWidth="1"/>
    <col min="12075" max="12075" width="6" style="3" customWidth="1"/>
    <col min="12076" max="12079" width="8.875" style="3" customWidth="1"/>
    <col min="12080" max="12081" width="12.125" style="3" customWidth="1"/>
    <col min="12082" max="12088" width="8.875" style="3" customWidth="1"/>
    <col min="12089" max="12089" width="12.375" style="3" customWidth="1"/>
    <col min="12090" max="12090" width="11.125" style="3" customWidth="1"/>
    <col min="12091" max="12091" width="8.875" style="3" customWidth="1"/>
    <col min="12092" max="12092" width="13" style="3" customWidth="1"/>
    <col min="12093" max="12096" width="8.875" style="3" customWidth="1"/>
    <col min="12097" max="12097" width="11.5" style="3" customWidth="1"/>
    <col min="12098" max="12098" width="8.875" style="3" customWidth="1"/>
    <col min="12099" max="12099" width="11.125" style="3" customWidth="1"/>
    <col min="12100" max="12107" width="8.875" style="3" customWidth="1"/>
    <col min="12108" max="12108" width="12" style="3" customWidth="1"/>
    <col min="12109" max="12109" width="8.875" style="3" customWidth="1"/>
    <col min="12110" max="12110" width="13.375" style="3" customWidth="1"/>
    <col min="12111" max="12120" width="9.125" style="3" customWidth="1"/>
    <col min="12121" max="12121" width="12.375" style="3" customWidth="1"/>
    <col min="12122" max="12122" width="12.625" style="3" customWidth="1"/>
    <col min="12123" max="12128" width="10.875" style="3" customWidth="1"/>
    <col min="12129" max="12129" width="12.875" style="3" customWidth="1"/>
    <col min="12130" max="12132" width="10.875" style="3" customWidth="1"/>
    <col min="12133" max="12133" width="13" style="3" customWidth="1"/>
    <col min="12134" max="12134" width="17.875" style="3" customWidth="1"/>
    <col min="12135" max="12135" width="13.625" style="3" customWidth="1"/>
    <col min="12136" max="12138" width="9" style="3"/>
    <col min="12139" max="12139" width="4.125" style="3" customWidth="1"/>
    <col min="12140" max="12141" width="0" style="3" hidden="1" customWidth="1"/>
    <col min="12142" max="12288" width="9" style="3"/>
    <col min="12289" max="12289" width="20.875" style="3" customWidth="1"/>
    <col min="12290" max="12290" width="51" style="3" customWidth="1"/>
    <col min="12291" max="12291" width="18" style="3" customWidth="1"/>
    <col min="12292" max="12297" width="8.875" style="3" customWidth="1"/>
    <col min="12298" max="12298" width="11.375" style="3" customWidth="1"/>
    <col min="12299" max="12299" width="12.5" style="3" customWidth="1"/>
    <col min="12300" max="12304" width="8.875" style="3" customWidth="1"/>
    <col min="12305" max="12305" width="11" style="3" customWidth="1"/>
    <col min="12306" max="12306" width="11.625" style="3" customWidth="1"/>
    <col min="12307" max="12309" width="8.875" style="3" customWidth="1"/>
    <col min="12310" max="12310" width="10" style="3" customWidth="1"/>
    <col min="12311" max="12315" width="8.875" style="3" customWidth="1"/>
    <col min="12316" max="12316" width="10.875" style="3" customWidth="1"/>
    <col min="12317" max="12317" width="12.125" style="3" customWidth="1"/>
    <col min="12318" max="12326" width="8.875" style="3" customWidth="1"/>
    <col min="12327" max="12327" width="11.375" style="3" customWidth="1"/>
    <col min="12328" max="12328" width="13" style="3" customWidth="1"/>
    <col min="12329" max="12330" width="8.875" style="3" customWidth="1"/>
    <col min="12331" max="12331" width="6" style="3" customWidth="1"/>
    <col min="12332" max="12335" width="8.875" style="3" customWidth="1"/>
    <col min="12336" max="12337" width="12.125" style="3" customWidth="1"/>
    <col min="12338" max="12344" width="8.875" style="3" customWidth="1"/>
    <col min="12345" max="12345" width="12.375" style="3" customWidth="1"/>
    <col min="12346" max="12346" width="11.125" style="3" customWidth="1"/>
    <col min="12347" max="12347" width="8.875" style="3" customWidth="1"/>
    <col min="12348" max="12348" width="13" style="3" customWidth="1"/>
    <col min="12349" max="12352" width="8.875" style="3" customWidth="1"/>
    <col min="12353" max="12353" width="11.5" style="3" customWidth="1"/>
    <col min="12354" max="12354" width="8.875" style="3" customWidth="1"/>
    <col min="12355" max="12355" width="11.125" style="3" customWidth="1"/>
    <col min="12356" max="12363" width="8.875" style="3" customWidth="1"/>
    <col min="12364" max="12364" width="12" style="3" customWidth="1"/>
    <col min="12365" max="12365" width="8.875" style="3" customWidth="1"/>
    <col min="12366" max="12366" width="13.375" style="3" customWidth="1"/>
    <col min="12367" max="12376" width="9.125" style="3" customWidth="1"/>
    <col min="12377" max="12377" width="12.375" style="3" customWidth="1"/>
    <col min="12378" max="12378" width="12.625" style="3" customWidth="1"/>
    <col min="12379" max="12384" width="10.875" style="3" customWidth="1"/>
    <col min="12385" max="12385" width="12.875" style="3" customWidth="1"/>
    <col min="12386" max="12388" width="10.875" style="3" customWidth="1"/>
    <col min="12389" max="12389" width="13" style="3" customWidth="1"/>
    <col min="12390" max="12390" width="17.875" style="3" customWidth="1"/>
    <col min="12391" max="12391" width="13.625" style="3" customWidth="1"/>
    <col min="12392" max="12394" width="9" style="3"/>
    <col min="12395" max="12395" width="4.125" style="3" customWidth="1"/>
    <col min="12396" max="12397" width="0" style="3" hidden="1" customWidth="1"/>
    <col min="12398" max="12544" width="9" style="3"/>
    <col min="12545" max="12545" width="20.875" style="3" customWidth="1"/>
    <col min="12546" max="12546" width="51" style="3" customWidth="1"/>
    <col min="12547" max="12547" width="18" style="3" customWidth="1"/>
    <col min="12548" max="12553" width="8.875" style="3" customWidth="1"/>
    <col min="12554" max="12554" width="11.375" style="3" customWidth="1"/>
    <col min="12555" max="12555" width="12.5" style="3" customWidth="1"/>
    <col min="12556" max="12560" width="8.875" style="3" customWidth="1"/>
    <col min="12561" max="12561" width="11" style="3" customWidth="1"/>
    <col min="12562" max="12562" width="11.625" style="3" customWidth="1"/>
    <col min="12563" max="12565" width="8.875" style="3" customWidth="1"/>
    <col min="12566" max="12566" width="10" style="3" customWidth="1"/>
    <col min="12567" max="12571" width="8.875" style="3" customWidth="1"/>
    <col min="12572" max="12572" width="10.875" style="3" customWidth="1"/>
    <col min="12573" max="12573" width="12.125" style="3" customWidth="1"/>
    <col min="12574" max="12582" width="8.875" style="3" customWidth="1"/>
    <col min="12583" max="12583" width="11.375" style="3" customWidth="1"/>
    <col min="12584" max="12584" width="13" style="3" customWidth="1"/>
    <col min="12585" max="12586" width="8.875" style="3" customWidth="1"/>
    <col min="12587" max="12587" width="6" style="3" customWidth="1"/>
    <col min="12588" max="12591" width="8.875" style="3" customWidth="1"/>
    <col min="12592" max="12593" width="12.125" style="3" customWidth="1"/>
    <col min="12594" max="12600" width="8.875" style="3" customWidth="1"/>
    <col min="12601" max="12601" width="12.375" style="3" customWidth="1"/>
    <col min="12602" max="12602" width="11.125" style="3" customWidth="1"/>
    <col min="12603" max="12603" width="8.875" style="3" customWidth="1"/>
    <col min="12604" max="12604" width="13" style="3" customWidth="1"/>
    <col min="12605" max="12608" width="8.875" style="3" customWidth="1"/>
    <col min="12609" max="12609" width="11.5" style="3" customWidth="1"/>
    <col min="12610" max="12610" width="8.875" style="3" customWidth="1"/>
    <col min="12611" max="12611" width="11.125" style="3" customWidth="1"/>
    <col min="12612" max="12619" width="8.875" style="3" customWidth="1"/>
    <col min="12620" max="12620" width="12" style="3" customWidth="1"/>
    <col min="12621" max="12621" width="8.875" style="3" customWidth="1"/>
    <col min="12622" max="12622" width="13.375" style="3" customWidth="1"/>
    <col min="12623" max="12632" width="9.125" style="3" customWidth="1"/>
    <col min="12633" max="12633" width="12.375" style="3" customWidth="1"/>
    <col min="12634" max="12634" width="12.625" style="3" customWidth="1"/>
    <col min="12635" max="12640" width="10.875" style="3" customWidth="1"/>
    <col min="12641" max="12641" width="12.875" style="3" customWidth="1"/>
    <col min="12642" max="12644" width="10.875" style="3" customWidth="1"/>
    <col min="12645" max="12645" width="13" style="3" customWidth="1"/>
    <col min="12646" max="12646" width="17.875" style="3" customWidth="1"/>
    <col min="12647" max="12647" width="13.625" style="3" customWidth="1"/>
    <col min="12648" max="12650" width="9" style="3"/>
    <col min="12651" max="12651" width="4.125" style="3" customWidth="1"/>
    <col min="12652" max="12653" width="0" style="3" hidden="1" customWidth="1"/>
    <col min="12654" max="12800" width="9" style="3"/>
    <col min="12801" max="12801" width="20.875" style="3" customWidth="1"/>
    <col min="12802" max="12802" width="51" style="3" customWidth="1"/>
    <col min="12803" max="12803" width="18" style="3" customWidth="1"/>
    <col min="12804" max="12809" width="8.875" style="3" customWidth="1"/>
    <col min="12810" max="12810" width="11.375" style="3" customWidth="1"/>
    <col min="12811" max="12811" width="12.5" style="3" customWidth="1"/>
    <col min="12812" max="12816" width="8.875" style="3" customWidth="1"/>
    <col min="12817" max="12817" width="11" style="3" customWidth="1"/>
    <col min="12818" max="12818" width="11.625" style="3" customWidth="1"/>
    <col min="12819" max="12821" width="8.875" style="3" customWidth="1"/>
    <col min="12822" max="12822" width="10" style="3" customWidth="1"/>
    <col min="12823" max="12827" width="8.875" style="3" customWidth="1"/>
    <col min="12828" max="12828" width="10.875" style="3" customWidth="1"/>
    <col min="12829" max="12829" width="12.125" style="3" customWidth="1"/>
    <col min="12830" max="12838" width="8.875" style="3" customWidth="1"/>
    <col min="12839" max="12839" width="11.375" style="3" customWidth="1"/>
    <col min="12840" max="12840" width="13" style="3" customWidth="1"/>
    <col min="12841" max="12842" width="8.875" style="3" customWidth="1"/>
    <col min="12843" max="12843" width="6" style="3" customWidth="1"/>
    <col min="12844" max="12847" width="8.875" style="3" customWidth="1"/>
    <col min="12848" max="12849" width="12.125" style="3" customWidth="1"/>
    <col min="12850" max="12856" width="8.875" style="3" customWidth="1"/>
    <col min="12857" max="12857" width="12.375" style="3" customWidth="1"/>
    <col min="12858" max="12858" width="11.125" style="3" customWidth="1"/>
    <col min="12859" max="12859" width="8.875" style="3" customWidth="1"/>
    <col min="12860" max="12860" width="13" style="3" customWidth="1"/>
    <col min="12861" max="12864" width="8.875" style="3" customWidth="1"/>
    <col min="12865" max="12865" width="11.5" style="3" customWidth="1"/>
    <col min="12866" max="12866" width="8.875" style="3" customWidth="1"/>
    <col min="12867" max="12867" width="11.125" style="3" customWidth="1"/>
    <col min="12868" max="12875" width="8.875" style="3" customWidth="1"/>
    <col min="12876" max="12876" width="12" style="3" customWidth="1"/>
    <col min="12877" max="12877" width="8.875" style="3" customWidth="1"/>
    <col min="12878" max="12878" width="13.375" style="3" customWidth="1"/>
    <col min="12879" max="12888" width="9.125" style="3" customWidth="1"/>
    <col min="12889" max="12889" width="12.375" style="3" customWidth="1"/>
    <col min="12890" max="12890" width="12.625" style="3" customWidth="1"/>
    <col min="12891" max="12896" width="10.875" style="3" customWidth="1"/>
    <col min="12897" max="12897" width="12.875" style="3" customWidth="1"/>
    <col min="12898" max="12900" width="10.875" style="3" customWidth="1"/>
    <col min="12901" max="12901" width="13" style="3" customWidth="1"/>
    <col min="12902" max="12902" width="17.875" style="3" customWidth="1"/>
    <col min="12903" max="12903" width="13.625" style="3" customWidth="1"/>
    <col min="12904" max="12906" width="9" style="3"/>
    <col min="12907" max="12907" width="4.125" style="3" customWidth="1"/>
    <col min="12908" max="12909" width="0" style="3" hidden="1" customWidth="1"/>
    <col min="12910" max="13056" width="9" style="3"/>
    <col min="13057" max="13057" width="20.875" style="3" customWidth="1"/>
    <col min="13058" max="13058" width="51" style="3" customWidth="1"/>
    <col min="13059" max="13059" width="18" style="3" customWidth="1"/>
    <col min="13060" max="13065" width="8.875" style="3" customWidth="1"/>
    <col min="13066" max="13066" width="11.375" style="3" customWidth="1"/>
    <col min="13067" max="13067" width="12.5" style="3" customWidth="1"/>
    <col min="13068" max="13072" width="8.875" style="3" customWidth="1"/>
    <col min="13073" max="13073" width="11" style="3" customWidth="1"/>
    <col min="13074" max="13074" width="11.625" style="3" customWidth="1"/>
    <col min="13075" max="13077" width="8.875" style="3" customWidth="1"/>
    <col min="13078" max="13078" width="10" style="3" customWidth="1"/>
    <col min="13079" max="13083" width="8.875" style="3" customWidth="1"/>
    <col min="13084" max="13084" width="10.875" style="3" customWidth="1"/>
    <col min="13085" max="13085" width="12.125" style="3" customWidth="1"/>
    <col min="13086" max="13094" width="8.875" style="3" customWidth="1"/>
    <col min="13095" max="13095" width="11.375" style="3" customWidth="1"/>
    <col min="13096" max="13096" width="13" style="3" customWidth="1"/>
    <col min="13097" max="13098" width="8.875" style="3" customWidth="1"/>
    <col min="13099" max="13099" width="6" style="3" customWidth="1"/>
    <col min="13100" max="13103" width="8.875" style="3" customWidth="1"/>
    <col min="13104" max="13105" width="12.125" style="3" customWidth="1"/>
    <col min="13106" max="13112" width="8.875" style="3" customWidth="1"/>
    <col min="13113" max="13113" width="12.375" style="3" customWidth="1"/>
    <col min="13114" max="13114" width="11.125" style="3" customWidth="1"/>
    <col min="13115" max="13115" width="8.875" style="3" customWidth="1"/>
    <col min="13116" max="13116" width="13" style="3" customWidth="1"/>
    <col min="13117" max="13120" width="8.875" style="3" customWidth="1"/>
    <col min="13121" max="13121" width="11.5" style="3" customWidth="1"/>
    <col min="13122" max="13122" width="8.875" style="3" customWidth="1"/>
    <col min="13123" max="13123" width="11.125" style="3" customWidth="1"/>
    <col min="13124" max="13131" width="8.875" style="3" customWidth="1"/>
    <col min="13132" max="13132" width="12" style="3" customWidth="1"/>
    <col min="13133" max="13133" width="8.875" style="3" customWidth="1"/>
    <col min="13134" max="13134" width="13.375" style="3" customWidth="1"/>
    <col min="13135" max="13144" width="9.125" style="3" customWidth="1"/>
    <col min="13145" max="13145" width="12.375" style="3" customWidth="1"/>
    <col min="13146" max="13146" width="12.625" style="3" customWidth="1"/>
    <col min="13147" max="13152" width="10.875" style="3" customWidth="1"/>
    <col min="13153" max="13153" width="12.875" style="3" customWidth="1"/>
    <col min="13154" max="13156" width="10.875" style="3" customWidth="1"/>
    <col min="13157" max="13157" width="13" style="3" customWidth="1"/>
    <col min="13158" max="13158" width="17.875" style="3" customWidth="1"/>
    <col min="13159" max="13159" width="13.625" style="3" customWidth="1"/>
    <col min="13160" max="13162" width="9" style="3"/>
    <col min="13163" max="13163" width="4.125" style="3" customWidth="1"/>
    <col min="13164" max="13165" width="0" style="3" hidden="1" customWidth="1"/>
    <col min="13166" max="13312" width="9" style="3"/>
    <col min="13313" max="13313" width="20.875" style="3" customWidth="1"/>
    <col min="13314" max="13314" width="51" style="3" customWidth="1"/>
    <col min="13315" max="13315" width="18" style="3" customWidth="1"/>
    <col min="13316" max="13321" width="8.875" style="3" customWidth="1"/>
    <col min="13322" max="13322" width="11.375" style="3" customWidth="1"/>
    <col min="13323" max="13323" width="12.5" style="3" customWidth="1"/>
    <col min="13324" max="13328" width="8.875" style="3" customWidth="1"/>
    <col min="13329" max="13329" width="11" style="3" customWidth="1"/>
    <col min="13330" max="13330" width="11.625" style="3" customWidth="1"/>
    <col min="13331" max="13333" width="8.875" style="3" customWidth="1"/>
    <col min="13334" max="13334" width="10" style="3" customWidth="1"/>
    <col min="13335" max="13339" width="8.875" style="3" customWidth="1"/>
    <col min="13340" max="13340" width="10.875" style="3" customWidth="1"/>
    <col min="13341" max="13341" width="12.125" style="3" customWidth="1"/>
    <col min="13342" max="13350" width="8.875" style="3" customWidth="1"/>
    <col min="13351" max="13351" width="11.375" style="3" customWidth="1"/>
    <col min="13352" max="13352" width="13" style="3" customWidth="1"/>
    <col min="13353" max="13354" width="8.875" style="3" customWidth="1"/>
    <col min="13355" max="13355" width="6" style="3" customWidth="1"/>
    <col min="13356" max="13359" width="8.875" style="3" customWidth="1"/>
    <col min="13360" max="13361" width="12.125" style="3" customWidth="1"/>
    <col min="13362" max="13368" width="8.875" style="3" customWidth="1"/>
    <col min="13369" max="13369" width="12.375" style="3" customWidth="1"/>
    <col min="13370" max="13370" width="11.125" style="3" customWidth="1"/>
    <col min="13371" max="13371" width="8.875" style="3" customWidth="1"/>
    <col min="13372" max="13372" width="13" style="3" customWidth="1"/>
    <col min="13373" max="13376" width="8.875" style="3" customWidth="1"/>
    <col min="13377" max="13377" width="11.5" style="3" customWidth="1"/>
    <col min="13378" max="13378" width="8.875" style="3" customWidth="1"/>
    <col min="13379" max="13379" width="11.125" style="3" customWidth="1"/>
    <col min="13380" max="13387" width="8.875" style="3" customWidth="1"/>
    <col min="13388" max="13388" width="12" style="3" customWidth="1"/>
    <col min="13389" max="13389" width="8.875" style="3" customWidth="1"/>
    <col min="13390" max="13390" width="13.375" style="3" customWidth="1"/>
    <col min="13391" max="13400" width="9.125" style="3" customWidth="1"/>
    <col min="13401" max="13401" width="12.375" style="3" customWidth="1"/>
    <col min="13402" max="13402" width="12.625" style="3" customWidth="1"/>
    <col min="13403" max="13408" width="10.875" style="3" customWidth="1"/>
    <col min="13409" max="13409" width="12.875" style="3" customWidth="1"/>
    <col min="13410" max="13412" width="10.875" style="3" customWidth="1"/>
    <col min="13413" max="13413" width="13" style="3" customWidth="1"/>
    <col min="13414" max="13414" width="17.875" style="3" customWidth="1"/>
    <col min="13415" max="13415" width="13.625" style="3" customWidth="1"/>
    <col min="13416" max="13418" width="9" style="3"/>
    <col min="13419" max="13419" width="4.125" style="3" customWidth="1"/>
    <col min="13420" max="13421" width="0" style="3" hidden="1" customWidth="1"/>
    <col min="13422" max="13568" width="9" style="3"/>
    <col min="13569" max="13569" width="20.875" style="3" customWidth="1"/>
    <col min="13570" max="13570" width="51" style="3" customWidth="1"/>
    <col min="13571" max="13571" width="18" style="3" customWidth="1"/>
    <col min="13572" max="13577" width="8.875" style="3" customWidth="1"/>
    <col min="13578" max="13578" width="11.375" style="3" customWidth="1"/>
    <col min="13579" max="13579" width="12.5" style="3" customWidth="1"/>
    <col min="13580" max="13584" width="8.875" style="3" customWidth="1"/>
    <col min="13585" max="13585" width="11" style="3" customWidth="1"/>
    <col min="13586" max="13586" width="11.625" style="3" customWidth="1"/>
    <col min="13587" max="13589" width="8.875" style="3" customWidth="1"/>
    <col min="13590" max="13590" width="10" style="3" customWidth="1"/>
    <col min="13591" max="13595" width="8.875" style="3" customWidth="1"/>
    <col min="13596" max="13596" width="10.875" style="3" customWidth="1"/>
    <col min="13597" max="13597" width="12.125" style="3" customWidth="1"/>
    <col min="13598" max="13606" width="8.875" style="3" customWidth="1"/>
    <col min="13607" max="13607" width="11.375" style="3" customWidth="1"/>
    <col min="13608" max="13608" width="13" style="3" customWidth="1"/>
    <col min="13609" max="13610" width="8.875" style="3" customWidth="1"/>
    <col min="13611" max="13611" width="6" style="3" customWidth="1"/>
    <col min="13612" max="13615" width="8.875" style="3" customWidth="1"/>
    <col min="13616" max="13617" width="12.125" style="3" customWidth="1"/>
    <col min="13618" max="13624" width="8.875" style="3" customWidth="1"/>
    <col min="13625" max="13625" width="12.375" style="3" customWidth="1"/>
    <col min="13626" max="13626" width="11.125" style="3" customWidth="1"/>
    <col min="13627" max="13627" width="8.875" style="3" customWidth="1"/>
    <col min="13628" max="13628" width="13" style="3" customWidth="1"/>
    <col min="13629" max="13632" width="8.875" style="3" customWidth="1"/>
    <col min="13633" max="13633" width="11.5" style="3" customWidth="1"/>
    <col min="13634" max="13634" width="8.875" style="3" customWidth="1"/>
    <col min="13635" max="13635" width="11.125" style="3" customWidth="1"/>
    <col min="13636" max="13643" width="8.875" style="3" customWidth="1"/>
    <col min="13644" max="13644" width="12" style="3" customWidth="1"/>
    <col min="13645" max="13645" width="8.875" style="3" customWidth="1"/>
    <col min="13646" max="13646" width="13.375" style="3" customWidth="1"/>
    <col min="13647" max="13656" width="9.125" style="3" customWidth="1"/>
    <col min="13657" max="13657" width="12.375" style="3" customWidth="1"/>
    <col min="13658" max="13658" width="12.625" style="3" customWidth="1"/>
    <col min="13659" max="13664" width="10.875" style="3" customWidth="1"/>
    <col min="13665" max="13665" width="12.875" style="3" customWidth="1"/>
    <col min="13666" max="13668" width="10.875" style="3" customWidth="1"/>
    <col min="13669" max="13669" width="13" style="3" customWidth="1"/>
    <col min="13670" max="13670" width="17.875" style="3" customWidth="1"/>
    <col min="13671" max="13671" width="13.625" style="3" customWidth="1"/>
    <col min="13672" max="13674" width="9" style="3"/>
    <col min="13675" max="13675" width="4.125" style="3" customWidth="1"/>
    <col min="13676" max="13677" width="0" style="3" hidden="1" customWidth="1"/>
    <col min="13678" max="13824" width="9" style="3"/>
    <col min="13825" max="13825" width="20.875" style="3" customWidth="1"/>
    <col min="13826" max="13826" width="51" style="3" customWidth="1"/>
    <col min="13827" max="13827" width="18" style="3" customWidth="1"/>
    <col min="13828" max="13833" width="8.875" style="3" customWidth="1"/>
    <col min="13834" max="13834" width="11.375" style="3" customWidth="1"/>
    <col min="13835" max="13835" width="12.5" style="3" customWidth="1"/>
    <col min="13836" max="13840" width="8.875" style="3" customWidth="1"/>
    <col min="13841" max="13841" width="11" style="3" customWidth="1"/>
    <col min="13842" max="13842" width="11.625" style="3" customWidth="1"/>
    <col min="13843" max="13845" width="8.875" style="3" customWidth="1"/>
    <col min="13846" max="13846" width="10" style="3" customWidth="1"/>
    <col min="13847" max="13851" width="8.875" style="3" customWidth="1"/>
    <col min="13852" max="13852" width="10.875" style="3" customWidth="1"/>
    <col min="13853" max="13853" width="12.125" style="3" customWidth="1"/>
    <col min="13854" max="13862" width="8.875" style="3" customWidth="1"/>
    <col min="13863" max="13863" width="11.375" style="3" customWidth="1"/>
    <col min="13864" max="13864" width="13" style="3" customWidth="1"/>
    <col min="13865" max="13866" width="8.875" style="3" customWidth="1"/>
    <col min="13867" max="13867" width="6" style="3" customWidth="1"/>
    <col min="13868" max="13871" width="8.875" style="3" customWidth="1"/>
    <col min="13872" max="13873" width="12.125" style="3" customWidth="1"/>
    <col min="13874" max="13880" width="8.875" style="3" customWidth="1"/>
    <col min="13881" max="13881" width="12.375" style="3" customWidth="1"/>
    <col min="13882" max="13882" width="11.125" style="3" customWidth="1"/>
    <col min="13883" max="13883" width="8.875" style="3" customWidth="1"/>
    <col min="13884" max="13884" width="13" style="3" customWidth="1"/>
    <col min="13885" max="13888" width="8.875" style="3" customWidth="1"/>
    <col min="13889" max="13889" width="11.5" style="3" customWidth="1"/>
    <col min="13890" max="13890" width="8.875" style="3" customWidth="1"/>
    <col min="13891" max="13891" width="11.125" style="3" customWidth="1"/>
    <col min="13892" max="13899" width="8.875" style="3" customWidth="1"/>
    <col min="13900" max="13900" width="12" style="3" customWidth="1"/>
    <col min="13901" max="13901" width="8.875" style="3" customWidth="1"/>
    <col min="13902" max="13902" width="13.375" style="3" customWidth="1"/>
    <col min="13903" max="13912" width="9.125" style="3" customWidth="1"/>
    <col min="13913" max="13913" width="12.375" style="3" customWidth="1"/>
    <col min="13914" max="13914" width="12.625" style="3" customWidth="1"/>
    <col min="13915" max="13920" width="10.875" style="3" customWidth="1"/>
    <col min="13921" max="13921" width="12.875" style="3" customWidth="1"/>
    <col min="13922" max="13924" width="10.875" style="3" customWidth="1"/>
    <col min="13925" max="13925" width="13" style="3" customWidth="1"/>
    <col min="13926" max="13926" width="17.875" style="3" customWidth="1"/>
    <col min="13927" max="13927" width="13.625" style="3" customWidth="1"/>
    <col min="13928" max="13930" width="9" style="3"/>
    <col min="13931" max="13931" width="4.125" style="3" customWidth="1"/>
    <col min="13932" max="13933" width="0" style="3" hidden="1" customWidth="1"/>
    <col min="13934" max="14080" width="9" style="3"/>
    <col min="14081" max="14081" width="20.875" style="3" customWidth="1"/>
    <col min="14082" max="14082" width="51" style="3" customWidth="1"/>
    <col min="14083" max="14083" width="18" style="3" customWidth="1"/>
    <col min="14084" max="14089" width="8.875" style="3" customWidth="1"/>
    <col min="14090" max="14090" width="11.375" style="3" customWidth="1"/>
    <col min="14091" max="14091" width="12.5" style="3" customWidth="1"/>
    <col min="14092" max="14096" width="8.875" style="3" customWidth="1"/>
    <col min="14097" max="14097" width="11" style="3" customWidth="1"/>
    <col min="14098" max="14098" width="11.625" style="3" customWidth="1"/>
    <col min="14099" max="14101" width="8.875" style="3" customWidth="1"/>
    <col min="14102" max="14102" width="10" style="3" customWidth="1"/>
    <col min="14103" max="14107" width="8.875" style="3" customWidth="1"/>
    <col min="14108" max="14108" width="10.875" style="3" customWidth="1"/>
    <col min="14109" max="14109" width="12.125" style="3" customWidth="1"/>
    <col min="14110" max="14118" width="8.875" style="3" customWidth="1"/>
    <col min="14119" max="14119" width="11.375" style="3" customWidth="1"/>
    <col min="14120" max="14120" width="13" style="3" customWidth="1"/>
    <col min="14121" max="14122" width="8.875" style="3" customWidth="1"/>
    <col min="14123" max="14123" width="6" style="3" customWidth="1"/>
    <col min="14124" max="14127" width="8.875" style="3" customWidth="1"/>
    <col min="14128" max="14129" width="12.125" style="3" customWidth="1"/>
    <col min="14130" max="14136" width="8.875" style="3" customWidth="1"/>
    <col min="14137" max="14137" width="12.375" style="3" customWidth="1"/>
    <col min="14138" max="14138" width="11.125" style="3" customWidth="1"/>
    <col min="14139" max="14139" width="8.875" style="3" customWidth="1"/>
    <col min="14140" max="14140" width="13" style="3" customWidth="1"/>
    <col min="14141" max="14144" width="8.875" style="3" customWidth="1"/>
    <col min="14145" max="14145" width="11.5" style="3" customWidth="1"/>
    <col min="14146" max="14146" width="8.875" style="3" customWidth="1"/>
    <col min="14147" max="14147" width="11.125" style="3" customWidth="1"/>
    <col min="14148" max="14155" width="8.875" style="3" customWidth="1"/>
    <col min="14156" max="14156" width="12" style="3" customWidth="1"/>
    <col min="14157" max="14157" width="8.875" style="3" customWidth="1"/>
    <col min="14158" max="14158" width="13.375" style="3" customWidth="1"/>
    <col min="14159" max="14168" width="9.125" style="3" customWidth="1"/>
    <col min="14169" max="14169" width="12.375" style="3" customWidth="1"/>
    <col min="14170" max="14170" width="12.625" style="3" customWidth="1"/>
    <col min="14171" max="14176" width="10.875" style="3" customWidth="1"/>
    <col min="14177" max="14177" width="12.875" style="3" customWidth="1"/>
    <col min="14178" max="14180" width="10.875" style="3" customWidth="1"/>
    <col min="14181" max="14181" width="13" style="3" customWidth="1"/>
    <col min="14182" max="14182" width="17.875" style="3" customWidth="1"/>
    <col min="14183" max="14183" width="13.625" style="3" customWidth="1"/>
    <col min="14184" max="14186" width="9" style="3"/>
    <col min="14187" max="14187" width="4.125" style="3" customWidth="1"/>
    <col min="14188" max="14189" width="0" style="3" hidden="1" customWidth="1"/>
    <col min="14190" max="14336" width="9" style="3"/>
    <col min="14337" max="14337" width="20.875" style="3" customWidth="1"/>
    <col min="14338" max="14338" width="51" style="3" customWidth="1"/>
    <col min="14339" max="14339" width="18" style="3" customWidth="1"/>
    <col min="14340" max="14345" width="8.875" style="3" customWidth="1"/>
    <col min="14346" max="14346" width="11.375" style="3" customWidth="1"/>
    <col min="14347" max="14347" width="12.5" style="3" customWidth="1"/>
    <col min="14348" max="14352" width="8.875" style="3" customWidth="1"/>
    <col min="14353" max="14353" width="11" style="3" customWidth="1"/>
    <col min="14354" max="14354" width="11.625" style="3" customWidth="1"/>
    <col min="14355" max="14357" width="8.875" style="3" customWidth="1"/>
    <col min="14358" max="14358" width="10" style="3" customWidth="1"/>
    <col min="14359" max="14363" width="8.875" style="3" customWidth="1"/>
    <col min="14364" max="14364" width="10.875" style="3" customWidth="1"/>
    <col min="14365" max="14365" width="12.125" style="3" customWidth="1"/>
    <col min="14366" max="14374" width="8.875" style="3" customWidth="1"/>
    <col min="14375" max="14375" width="11.375" style="3" customWidth="1"/>
    <col min="14376" max="14376" width="13" style="3" customWidth="1"/>
    <col min="14377" max="14378" width="8.875" style="3" customWidth="1"/>
    <col min="14379" max="14379" width="6" style="3" customWidth="1"/>
    <col min="14380" max="14383" width="8.875" style="3" customWidth="1"/>
    <col min="14384" max="14385" width="12.125" style="3" customWidth="1"/>
    <col min="14386" max="14392" width="8.875" style="3" customWidth="1"/>
    <col min="14393" max="14393" width="12.375" style="3" customWidth="1"/>
    <col min="14394" max="14394" width="11.125" style="3" customWidth="1"/>
    <col min="14395" max="14395" width="8.875" style="3" customWidth="1"/>
    <col min="14396" max="14396" width="13" style="3" customWidth="1"/>
    <col min="14397" max="14400" width="8.875" style="3" customWidth="1"/>
    <col min="14401" max="14401" width="11.5" style="3" customWidth="1"/>
    <col min="14402" max="14402" width="8.875" style="3" customWidth="1"/>
    <col min="14403" max="14403" width="11.125" style="3" customWidth="1"/>
    <col min="14404" max="14411" width="8.875" style="3" customWidth="1"/>
    <col min="14412" max="14412" width="12" style="3" customWidth="1"/>
    <col min="14413" max="14413" width="8.875" style="3" customWidth="1"/>
    <col min="14414" max="14414" width="13.375" style="3" customWidth="1"/>
    <col min="14415" max="14424" width="9.125" style="3" customWidth="1"/>
    <col min="14425" max="14425" width="12.375" style="3" customWidth="1"/>
    <col min="14426" max="14426" width="12.625" style="3" customWidth="1"/>
    <col min="14427" max="14432" width="10.875" style="3" customWidth="1"/>
    <col min="14433" max="14433" width="12.875" style="3" customWidth="1"/>
    <col min="14434" max="14436" width="10.875" style="3" customWidth="1"/>
    <col min="14437" max="14437" width="13" style="3" customWidth="1"/>
    <col min="14438" max="14438" width="17.875" style="3" customWidth="1"/>
    <col min="14439" max="14439" width="13.625" style="3" customWidth="1"/>
    <col min="14440" max="14442" width="9" style="3"/>
    <col min="14443" max="14443" width="4.125" style="3" customWidth="1"/>
    <col min="14444" max="14445" width="0" style="3" hidden="1" customWidth="1"/>
    <col min="14446" max="14592" width="9" style="3"/>
    <col min="14593" max="14593" width="20.875" style="3" customWidth="1"/>
    <col min="14594" max="14594" width="51" style="3" customWidth="1"/>
    <col min="14595" max="14595" width="18" style="3" customWidth="1"/>
    <col min="14596" max="14601" width="8.875" style="3" customWidth="1"/>
    <col min="14602" max="14602" width="11.375" style="3" customWidth="1"/>
    <col min="14603" max="14603" width="12.5" style="3" customWidth="1"/>
    <col min="14604" max="14608" width="8.875" style="3" customWidth="1"/>
    <col min="14609" max="14609" width="11" style="3" customWidth="1"/>
    <col min="14610" max="14610" width="11.625" style="3" customWidth="1"/>
    <col min="14611" max="14613" width="8.875" style="3" customWidth="1"/>
    <col min="14614" max="14614" width="10" style="3" customWidth="1"/>
    <col min="14615" max="14619" width="8.875" style="3" customWidth="1"/>
    <col min="14620" max="14620" width="10.875" style="3" customWidth="1"/>
    <col min="14621" max="14621" width="12.125" style="3" customWidth="1"/>
    <col min="14622" max="14630" width="8.875" style="3" customWidth="1"/>
    <col min="14631" max="14631" width="11.375" style="3" customWidth="1"/>
    <col min="14632" max="14632" width="13" style="3" customWidth="1"/>
    <col min="14633" max="14634" width="8.875" style="3" customWidth="1"/>
    <col min="14635" max="14635" width="6" style="3" customWidth="1"/>
    <col min="14636" max="14639" width="8.875" style="3" customWidth="1"/>
    <col min="14640" max="14641" width="12.125" style="3" customWidth="1"/>
    <col min="14642" max="14648" width="8.875" style="3" customWidth="1"/>
    <col min="14649" max="14649" width="12.375" style="3" customWidth="1"/>
    <col min="14650" max="14650" width="11.125" style="3" customWidth="1"/>
    <col min="14651" max="14651" width="8.875" style="3" customWidth="1"/>
    <col min="14652" max="14652" width="13" style="3" customWidth="1"/>
    <col min="14653" max="14656" width="8.875" style="3" customWidth="1"/>
    <col min="14657" max="14657" width="11.5" style="3" customWidth="1"/>
    <col min="14658" max="14658" width="8.875" style="3" customWidth="1"/>
    <col min="14659" max="14659" width="11.125" style="3" customWidth="1"/>
    <col min="14660" max="14667" width="8.875" style="3" customWidth="1"/>
    <col min="14668" max="14668" width="12" style="3" customWidth="1"/>
    <col min="14669" max="14669" width="8.875" style="3" customWidth="1"/>
    <col min="14670" max="14670" width="13.375" style="3" customWidth="1"/>
    <col min="14671" max="14680" width="9.125" style="3" customWidth="1"/>
    <col min="14681" max="14681" width="12.375" style="3" customWidth="1"/>
    <col min="14682" max="14682" width="12.625" style="3" customWidth="1"/>
    <col min="14683" max="14688" width="10.875" style="3" customWidth="1"/>
    <col min="14689" max="14689" width="12.875" style="3" customWidth="1"/>
    <col min="14690" max="14692" width="10.875" style="3" customWidth="1"/>
    <col min="14693" max="14693" width="13" style="3" customWidth="1"/>
    <col min="14694" max="14694" width="17.875" style="3" customWidth="1"/>
    <col min="14695" max="14695" width="13.625" style="3" customWidth="1"/>
    <col min="14696" max="14698" width="9" style="3"/>
    <col min="14699" max="14699" width="4.125" style="3" customWidth="1"/>
    <col min="14700" max="14701" width="0" style="3" hidden="1" customWidth="1"/>
    <col min="14702" max="14848" width="9" style="3"/>
    <col min="14849" max="14849" width="20.875" style="3" customWidth="1"/>
    <col min="14850" max="14850" width="51" style="3" customWidth="1"/>
    <col min="14851" max="14851" width="18" style="3" customWidth="1"/>
    <col min="14852" max="14857" width="8.875" style="3" customWidth="1"/>
    <col min="14858" max="14858" width="11.375" style="3" customWidth="1"/>
    <col min="14859" max="14859" width="12.5" style="3" customWidth="1"/>
    <col min="14860" max="14864" width="8.875" style="3" customWidth="1"/>
    <col min="14865" max="14865" width="11" style="3" customWidth="1"/>
    <col min="14866" max="14866" width="11.625" style="3" customWidth="1"/>
    <col min="14867" max="14869" width="8.875" style="3" customWidth="1"/>
    <col min="14870" max="14870" width="10" style="3" customWidth="1"/>
    <col min="14871" max="14875" width="8.875" style="3" customWidth="1"/>
    <col min="14876" max="14876" width="10.875" style="3" customWidth="1"/>
    <col min="14877" max="14877" width="12.125" style="3" customWidth="1"/>
    <col min="14878" max="14886" width="8.875" style="3" customWidth="1"/>
    <col min="14887" max="14887" width="11.375" style="3" customWidth="1"/>
    <col min="14888" max="14888" width="13" style="3" customWidth="1"/>
    <col min="14889" max="14890" width="8.875" style="3" customWidth="1"/>
    <col min="14891" max="14891" width="6" style="3" customWidth="1"/>
    <col min="14892" max="14895" width="8.875" style="3" customWidth="1"/>
    <col min="14896" max="14897" width="12.125" style="3" customWidth="1"/>
    <col min="14898" max="14904" width="8.875" style="3" customWidth="1"/>
    <col min="14905" max="14905" width="12.375" style="3" customWidth="1"/>
    <col min="14906" max="14906" width="11.125" style="3" customWidth="1"/>
    <col min="14907" max="14907" width="8.875" style="3" customWidth="1"/>
    <col min="14908" max="14908" width="13" style="3" customWidth="1"/>
    <col min="14909" max="14912" width="8.875" style="3" customWidth="1"/>
    <col min="14913" max="14913" width="11.5" style="3" customWidth="1"/>
    <col min="14914" max="14914" width="8.875" style="3" customWidth="1"/>
    <col min="14915" max="14915" width="11.125" style="3" customWidth="1"/>
    <col min="14916" max="14923" width="8.875" style="3" customWidth="1"/>
    <col min="14924" max="14924" width="12" style="3" customWidth="1"/>
    <col min="14925" max="14925" width="8.875" style="3" customWidth="1"/>
    <col min="14926" max="14926" width="13.375" style="3" customWidth="1"/>
    <col min="14927" max="14936" width="9.125" style="3" customWidth="1"/>
    <col min="14937" max="14937" width="12.375" style="3" customWidth="1"/>
    <col min="14938" max="14938" width="12.625" style="3" customWidth="1"/>
    <col min="14939" max="14944" width="10.875" style="3" customWidth="1"/>
    <col min="14945" max="14945" width="12.875" style="3" customWidth="1"/>
    <col min="14946" max="14948" width="10.875" style="3" customWidth="1"/>
    <col min="14949" max="14949" width="13" style="3" customWidth="1"/>
    <col min="14950" max="14950" width="17.875" style="3" customWidth="1"/>
    <col min="14951" max="14951" width="13.625" style="3" customWidth="1"/>
    <col min="14952" max="14954" width="9" style="3"/>
    <col min="14955" max="14955" width="4.125" style="3" customWidth="1"/>
    <col min="14956" max="14957" width="0" style="3" hidden="1" customWidth="1"/>
    <col min="14958" max="15104" width="9" style="3"/>
    <col min="15105" max="15105" width="20.875" style="3" customWidth="1"/>
    <col min="15106" max="15106" width="51" style="3" customWidth="1"/>
    <col min="15107" max="15107" width="18" style="3" customWidth="1"/>
    <col min="15108" max="15113" width="8.875" style="3" customWidth="1"/>
    <col min="15114" max="15114" width="11.375" style="3" customWidth="1"/>
    <col min="15115" max="15115" width="12.5" style="3" customWidth="1"/>
    <col min="15116" max="15120" width="8.875" style="3" customWidth="1"/>
    <col min="15121" max="15121" width="11" style="3" customWidth="1"/>
    <col min="15122" max="15122" width="11.625" style="3" customWidth="1"/>
    <col min="15123" max="15125" width="8.875" style="3" customWidth="1"/>
    <col min="15126" max="15126" width="10" style="3" customWidth="1"/>
    <col min="15127" max="15131" width="8.875" style="3" customWidth="1"/>
    <col min="15132" max="15132" width="10.875" style="3" customWidth="1"/>
    <col min="15133" max="15133" width="12.125" style="3" customWidth="1"/>
    <col min="15134" max="15142" width="8.875" style="3" customWidth="1"/>
    <col min="15143" max="15143" width="11.375" style="3" customWidth="1"/>
    <col min="15144" max="15144" width="13" style="3" customWidth="1"/>
    <col min="15145" max="15146" width="8.875" style="3" customWidth="1"/>
    <col min="15147" max="15147" width="6" style="3" customWidth="1"/>
    <col min="15148" max="15151" width="8.875" style="3" customWidth="1"/>
    <col min="15152" max="15153" width="12.125" style="3" customWidth="1"/>
    <col min="15154" max="15160" width="8.875" style="3" customWidth="1"/>
    <col min="15161" max="15161" width="12.375" style="3" customWidth="1"/>
    <col min="15162" max="15162" width="11.125" style="3" customWidth="1"/>
    <col min="15163" max="15163" width="8.875" style="3" customWidth="1"/>
    <col min="15164" max="15164" width="13" style="3" customWidth="1"/>
    <col min="15165" max="15168" width="8.875" style="3" customWidth="1"/>
    <col min="15169" max="15169" width="11.5" style="3" customWidth="1"/>
    <col min="15170" max="15170" width="8.875" style="3" customWidth="1"/>
    <col min="15171" max="15171" width="11.125" style="3" customWidth="1"/>
    <col min="15172" max="15179" width="8.875" style="3" customWidth="1"/>
    <col min="15180" max="15180" width="12" style="3" customWidth="1"/>
    <col min="15181" max="15181" width="8.875" style="3" customWidth="1"/>
    <col min="15182" max="15182" width="13.375" style="3" customWidth="1"/>
    <col min="15183" max="15192" width="9.125" style="3" customWidth="1"/>
    <col min="15193" max="15193" width="12.375" style="3" customWidth="1"/>
    <col min="15194" max="15194" width="12.625" style="3" customWidth="1"/>
    <col min="15195" max="15200" width="10.875" style="3" customWidth="1"/>
    <col min="15201" max="15201" width="12.875" style="3" customWidth="1"/>
    <col min="15202" max="15204" width="10.875" style="3" customWidth="1"/>
    <col min="15205" max="15205" width="13" style="3" customWidth="1"/>
    <col min="15206" max="15206" width="17.875" style="3" customWidth="1"/>
    <col min="15207" max="15207" width="13.625" style="3" customWidth="1"/>
    <col min="15208" max="15210" width="9" style="3"/>
    <col min="15211" max="15211" width="4.125" style="3" customWidth="1"/>
    <col min="15212" max="15213" width="0" style="3" hidden="1" customWidth="1"/>
    <col min="15214" max="15360" width="9" style="3"/>
    <col min="15361" max="15361" width="20.875" style="3" customWidth="1"/>
    <col min="15362" max="15362" width="51" style="3" customWidth="1"/>
    <col min="15363" max="15363" width="18" style="3" customWidth="1"/>
    <col min="15364" max="15369" width="8.875" style="3" customWidth="1"/>
    <col min="15370" max="15370" width="11.375" style="3" customWidth="1"/>
    <col min="15371" max="15371" width="12.5" style="3" customWidth="1"/>
    <col min="15372" max="15376" width="8.875" style="3" customWidth="1"/>
    <col min="15377" max="15377" width="11" style="3" customWidth="1"/>
    <col min="15378" max="15378" width="11.625" style="3" customWidth="1"/>
    <col min="15379" max="15381" width="8.875" style="3" customWidth="1"/>
    <col min="15382" max="15382" width="10" style="3" customWidth="1"/>
    <col min="15383" max="15387" width="8.875" style="3" customWidth="1"/>
    <col min="15388" max="15388" width="10.875" style="3" customWidth="1"/>
    <col min="15389" max="15389" width="12.125" style="3" customWidth="1"/>
    <col min="15390" max="15398" width="8.875" style="3" customWidth="1"/>
    <col min="15399" max="15399" width="11.375" style="3" customWidth="1"/>
    <col min="15400" max="15400" width="13" style="3" customWidth="1"/>
    <col min="15401" max="15402" width="8.875" style="3" customWidth="1"/>
    <col min="15403" max="15403" width="6" style="3" customWidth="1"/>
    <col min="15404" max="15407" width="8.875" style="3" customWidth="1"/>
    <col min="15408" max="15409" width="12.125" style="3" customWidth="1"/>
    <col min="15410" max="15416" width="8.875" style="3" customWidth="1"/>
    <col min="15417" max="15417" width="12.375" style="3" customWidth="1"/>
    <col min="15418" max="15418" width="11.125" style="3" customWidth="1"/>
    <col min="15419" max="15419" width="8.875" style="3" customWidth="1"/>
    <col min="15420" max="15420" width="13" style="3" customWidth="1"/>
    <col min="15421" max="15424" width="8.875" style="3" customWidth="1"/>
    <col min="15425" max="15425" width="11.5" style="3" customWidth="1"/>
    <col min="15426" max="15426" width="8.875" style="3" customWidth="1"/>
    <col min="15427" max="15427" width="11.125" style="3" customWidth="1"/>
    <col min="15428" max="15435" width="8.875" style="3" customWidth="1"/>
    <col min="15436" max="15436" width="12" style="3" customWidth="1"/>
    <col min="15437" max="15437" width="8.875" style="3" customWidth="1"/>
    <col min="15438" max="15438" width="13.375" style="3" customWidth="1"/>
    <col min="15439" max="15448" width="9.125" style="3" customWidth="1"/>
    <col min="15449" max="15449" width="12.375" style="3" customWidth="1"/>
    <col min="15450" max="15450" width="12.625" style="3" customWidth="1"/>
    <col min="15451" max="15456" width="10.875" style="3" customWidth="1"/>
    <col min="15457" max="15457" width="12.875" style="3" customWidth="1"/>
    <col min="15458" max="15460" width="10.875" style="3" customWidth="1"/>
    <col min="15461" max="15461" width="13" style="3" customWidth="1"/>
    <col min="15462" max="15462" width="17.875" style="3" customWidth="1"/>
    <col min="15463" max="15463" width="13.625" style="3" customWidth="1"/>
    <col min="15464" max="15466" width="9" style="3"/>
    <col min="15467" max="15467" width="4.125" style="3" customWidth="1"/>
    <col min="15468" max="15469" width="0" style="3" hidden="1" customWidth="1"/>
    <col min="15470" max="15616" width="9" style="3"/>
    <col min="15617" max="15617" width="20.875" style="3" customWidth="1"/>
    <col min="15618" max="15618" width="51" style="3" customWidth="1"/>
    <col min="15619" max="15619" width="18" style="3" customWidth="1"/>
    <col min="15620" max="15625" width="8.875" style="3" customWidth="1"/>
    <col min="15626" max="15626" width="11.375" style="3" customWidth="1"/>
    <col min="15627" max="15627" width="12.5" style="3" customWidth="1"/>
    <col min="15628" max="15632" width="8.875" style="3" customWidth="1"/>
    <col min="15633" max="15633" width="11" style="3" customWidth="1"/>
    <col min="15634" max="15634" width="11.625" style="3" customWidth="1"/>
    <col min="15635" max="15637" width="8.875" style="3" customWidth="1"/>
    <col min="15638" max="15638" width="10" style="3" customWidth="1"/>
    <col min="15639" max="15643" width="8.875" style="3" customWidth="1"/>
    <col min="15644" max="15644" width="10.875" style="3" customWidth="1"/>
    <col min="15645" max="15645" width="12.125" style="3" customWidth="1"/>
    <col min="15646" max="15654" width="8.875" style="3" customWidth="1"/>
    <col min="15655" max="15655" width="11.375" style="3" customWidth="1"/>
    <col min="15656" max="15656" width="13" style="3" customWidth="1"/>
    <col min="15657" max="15658" width="8.875" style="3" customWidth="1"/>
    <col min="15659" max="15659" width="6" style="3" customWidth="1"/>
    <col min="15660" max="15663" width="8.875" style="3" customWidth="1"/>
    <col min="15664" max="15665" width="12.125" style="3" customWidth="1"/>
    <col min="15666" max="15672" width="8.875" style="3" customWidth="1"/>
    <col min="15673" max="15673" width="12.375" style="3" customWidth="1"/>
    <col min="15674" max="15674" width="11.125" style="3" customWidth="1"/>
    <col min="15675" max="15675" width="8.875" style="3" customWidth="1"/>
    <col min="15676" max="15676" width="13" style="3" customWidth="1"/>
    <col min="15677" max="15680" width="8.875" style="3" customWidth="1"/>
    <col min="15681" max="15681" width="11.5" style="3" customWidth="1"/>
    <col min="15682" max="15682" width="8.875" style="3" customWidth="1"/>
    <col min="15683" max="15683" width="11.125" style="3" customWidth="1"/>
    <col min="15684" max="15691" width="8.875" style="3" customWidth="1"/>
    <col min="15692" max="15692" width="12" style="3" customWidth="1"/>
    <col min="15693" max="15693" width="8.875" style="3" customWidth="1"/>
    <col min="15694" max="15694" width="13.375" style="3" customWidth="1"/>
    <col min="15695" max="15704" width="9.125" style="3" customWidth="1"/>
    <col min="15705" max="15705" width="12.375" style="3" customWidth="1"/>
    <col min="15706" max="15706" width="12.625" style="3" customWidth="1"/>
    <col min="15707" max="15712" width="10.875" style="3" customWidth="1"/>
    <col min="15713" max="15713" width="12.875" style="3" customWidth="1"/>
    <col min="15714" max="15716" width="10.875" style="3" customWidth="1"/>
    <col min="15717" max="15717" width="13" style="3" customWidth="1"/>
    <col min="15718" max="15718" width="17.875" style="3" customWidth="1"/>
    <col min="15719" max="15719" width="13.625" style="3" customWidth="1"/>
    <col min="15720" max="15722" width="9" style="3"/>
    <col min="15723" max="15723" width="4.125" style="3" customWidth="1"/>
    <col min="15724" max="15725" width="0" style="3" hidden="1" customWidth="1"/>
    <col min="15726" max="15872" width="9" style="3"/>
    <col min="15873" max="15873" width="20.875" style="3" customWidth="1"/>
    <col min="15874" max="15874" width="51" style="3" customWidth="1"/>
    <col min="15875" max="15875" width="18" style="3" customWidth="1"/>
    <col min="15876" max="15881" width="8.875" style="3" customWidth="1"/>
    <col min="15882" max="15882" width="11.375" style="3" customWidth="1"/>
    <col min="15883" max="15883" width="12.5" style="3" customWidth="1"/>
    <col min="15884" max="15888" width="8.875" style="3" customWidth="1"/>
    <col min="15889" max="15889" width="11" style="3" customWidth="1"/>
    <col min="15890" max="15890" width="11.625" style="3" customWidth="1"/>
    <col min="15891" max="15893" width="8.875" style="3" customWidth="1"/>
    <col min="15894" max="15894" width="10" style="3" customWidth="1"/>
    <col min="15895" max="15899" width="8.875" style="3" customWidth="1"/>
    <col min="15900" max="15900" width="10.875" style="3" customWidth="1"/>
    <col min="15901" max="15901" width="12.125" style="3" customWidth="1"/>
    <col min="15902" max="15910" width="8.875" style="3" customWidth="1"/>
    <col min="15911" max="15911" width="11.375" style="3" customWidth="1"/>
    <col min="15912" max="15912" width="13" style="3" customWidth="1"/>
    <col min="15913" max="15914" width="8.875" style="3" customWidth="1"/>
    <col min="15915" max="15915" width="6" style="3" customWidth="1"/>
    <col min="15916" max="15919" width="8.875" style="3" customWidth="1"/>
    <col min="15920" max="15921" width="12.125" style="3" customWidth="1"/>
    <col min="15922" max="15928" width="8.875" style="3" customWidth="1"/>
    <col min="15929" max="15929" width="12.375" style="3" customWidth="1"/>
    <col min="15930" max="15930" width="11.125" style="3" customWidth="1"/>
    <col min="15931" max="15931" width="8.875" style="3" customWidth="1"/>
    <col min="15932" max="15932" width="13" style="3" customWidth="1"/>
    <col min="15933" max="15936" width="8.875" style="3" customWidth="1"/>
    <col min="15937" max="15937" width="11.5" style="3" customWidth="1"/>
    <col min="15938" max="15938" width="8.875" style="3" customWidth="1"/>
    <col min="15939" max="15939" width="11.125" style="3" customWidth="1"/>
    <col min="15940" max="15947" width="8.875" style="3" customWidth="1"/>
    <col min="15948" max="15948" width="12" style="3" customWidth="1"/>
    <col min="15949" max="15949" width="8.875" style="3" customWidth="1"/>
    <col min="15950" max="15950" width="13.375" style="3" customWidth="1"/>
    <col min="15951" max="15960" width="9.125" style="3" customWidth="1"/>
    <col min="15961" max="15961" width="12.375" style="3" customWidth="1"/>
    <col min="15962" max="15962" width="12.625" style="3" customWidth="1"/>
    <col min="15963" max="15968" width="10.875" style="3" customWidth="1"/>
    <col min="15969" max="15969" width="12.875" style="3" customWidth="1"/>
    <col min="15970" max="15972" width="10.875" style="3" customWidth="1"/>
    <col min="15973" max="15973" width="13" style="3" customWidth="1"/>
    <col min="15974" max="15974" width="17.875" style="3" customWidth="1"/>
    <col min="15975" max="15975" width="13.625" style="3" customWidth="1"/>
    <col min="15976" max="15978" width="9" style="3"/>
    <col min="15979" max="15979" width="4.125" style="3" customWidth="1"/>
    <col min="15980" max="15981" width="0" style="3" hidden="1" customWidth="1"/>
    <col min="15982" max="16128" width="9" style="3"/>
    <col min="16129" max="16129" width="20.875" style="3" customWidth="1"/>
    <col min="16130" max="16130" width="51" style="3" customWidth="1"/>
    <col min="16131" max="16131" width="18" style="3" customWidth="1"/>
    <col min="16132" max="16137" width="8.875" style="3" customWidth="1"/>
    <col min="16138" max="16138" width="11.375" style="3" customWidth="1"/>
    <col min="16139" max="16139" width="12.5" style="3" customWidth="1"/>
    <col min="16140" max="16144" width="8.875" style="3" customWidth="1"/>
    <col min="16145" max="16145" width="11" style="3" customWidth="1"/>
    <col min="16146" max="16146" width="11.625" style="3" customWidth="1"/>
    <col min="16147" max="16149" width="8.875" style="3" customWidth="1"/>
    <col min="16150" max="16150" width="10" style="3" customWidth="1"/>
    <col min="16151" max="16155" width="8.875" style="3" customWidth="1"/>
    <col min="16156" max="16156" width="10.875" style="3" customWidth="1"/>
    <col min="16157" max="16157" width="12.125" style="3" customWidth="1"/>
    <col min="16158" max="16166" width="8.875" style="3" customWidth="1"/>
    <col min="16167" max="16167" width="11.375" style="3" customWidth="1"/>
    <col min="16168" max="16168" width="13" style="3" customWidth="1"/>
    <col min="16169" max="16170" width="8.875" style="3" customWidth="1"/>
    <col min="16171" max="16171" width="6" style="3" customWidth="1"/>
    <col min="16172" max="16175" width="8.875" style="3" customWidth="1"/>
    <col min="16176" max="16177" width="12.125" style="3" customWidth="1"/>
    <col min="16178" max="16184" width="8.875" style="3" customWidth="1"/>
    <col min="16185" max="16185" width="12.375" style="3" customWidth="1"/>
    <col min="16186" max="16186" width="11.125" style="3" customWidth="1"/>
    <col min="16187" max="16187" width="8.875" style="3" customWidth="1"/>
    <col min="16188" max="16188" width="13" style="3" customWidth="1"/>
    <col min="16189" max="16192" width="8.875" style="3" customWidth="1"/>
    <col min="16193" max="16193" width="11.5" style="3" customWidth="1"/>
    <col min="16194" max="16194" width="8.875" style="3" customWidth="1"/>
    <col min="16195" max="16195" width="11.125" style="3" customWidth="1"/>
    <col min="16196" max="16203" width="8.875" style="3" customWidth="1"/>
    <col min="16204" max="16204" width="12" style="3" customWidth="1"/>
    <col min="16205" max="16205" width="8.875" style="3" customWidth="1"/>
    <col min="16206" max="16206" width="13.375" style="3" customWidth="1"/>
    <col min="16207" max="16216" width="9.125" style="3" customWidth="1"/>
    <col min="16217" max="16217" width="12.375" style="3" customWidth="1"/>
    <col min="16218" max="16218" width="12.625" style="3" customWidth="1"/>
    <col min="16219" max="16224" width="10.875" style="3" customWidth="1"/>
    <col min="16225" max="16225" width="12.875" style="3" customWidth="1"/>
    <col min="16226" max="16228" width="10.875" style="3" customWidth="1"/>
    <col min="16229" max="16229" width="13" style="3" customWidth="1"/>
    <col min="16230" max="16230" width="17.875" style="3" customWidth="1"/>
    <col min="16231" max="16231" width="13.625" style="3" customWidth="1"/>
    <col min="16232" max="16234" width="9" style="3"/>
    <col min="16235" max="16235" width="4.125" style="3" customWidth="1"/>
    <col min="16236" max="16237" width="0" style="3" hidden="1" customWidth="1"/>
    <col min="16238" max="16384" width="9" style="3"/>
  </cols>
  <sheetData>
    <row r="1" spans="1:214" ht="39" customHeight="1" thickTop="1" thickBot="1">
      <c r="A1" s="1" t="s">
        <v>0</v>
      </c>
      <c r="B1" s="2" t="s">
        <v>1</v>
      </c>
      <c r="D1" s="4" t="s">
        <v>99</v>
      </c>
      <c r="E1" s="5"/>
      <c r="F1" s="6"/>
      <c r="G1" s="6"/>
      <c r="H1" s="6"/>
      <c r="I1" s="6"/>
      <c r="J1" s="7"/>
      <c r="K1" s="8"/>
      <c r="O1" s="9"/>
      <c r="P1" s="9"/>
      <c r="Q1" s="8"/>
      <c r="R1" s="9"/>
      <c r="S1" s="9"/>
      <c r="T1" s="9"/>
      <c r="U1" s="10"/>
      <c r="V1" s="10"/>
      <c r="W1" s="10"/>
      <c r="X1" s="10"/>
      <c r="Y1" s="10"/>
      <c r="Z1" s="10"/>
      <c r="AA1" s="11"/>
      <c r="AB1" s="12"/>
      <c r="AC1" s="13" t="s">
        <v>2</v>
      </c>
      <c r="AD1" s="5" t="str">
        <f>D1</f>
        <v>令和●度　建設副産物利用促進実績集計表(工事件名別)</v>
      </c>
      <c r="AE1" s="5"/>
      <c r="AF1" s="14"/>
      <c r="AG1" s="14"/>
      <c r="AH1" s="14"/>
      <c r="AI1" s="14"/>
      <c r="AJ1" s="14"/>
      <c r="AK1" s="14"/>
      <c r="AN1" s="14"/>
      <c r="AO1" s="5"/>
      <c r="AT1" s="15"/>
      <c r="AU1" s="16"/>
      <c r="AV1" s="17"/>
      <c r="AW1" s="5"/>
      <c r="AX1" s="5"/>
      <c r="AY1" s="18"/>
      <c r="AZ1" s="11"/>
      <c r="BA1" s="11"/>
      <c r="BB1" s="11"/>
      <c r="BC1" s="11"/>
      <c r="BD1" s="9"/>
      <c r="BE1" s="9"/>
      <c r="BF1" s="9"/>
      <c r="BG1" s="9"/>
      <c r="BH1" s="13" t="s">
        <v>3</v>
      </c>
      <c r="BI1" s="11" t="str">
        <f>D1</f>
        <v>令和●度　建設副産物利用促進実績集計表(工事件名別)</v>
      </c>
      <c r="BJ1" s="19"/>
      <c r="BK1" s="20"/>
      <c r="BL1" s="20"/>
      <c r="BM1" s="20"/>
      <c r="BN1" s="20"/>
      <c r="BO1" s="20"/>
      <c r="BP1" s="21"/>
      <c r="BQ1" s="20"/>
      <c r="BR1" s="20"/>
      <c r="BZ1" s="22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4" t="s">
        <v>4</v>
      </c>
      <c r="CM1" s="25" t="str">
        <f>D1</f>
        <v>令和●度　建設副産物利用促進実績集計表(工事件名別)</v>
      </c>
      <c r="CX1" s="26"/>
      <c r="CY1" s="24" t="s">
        <v>5</v>
      </c>
    </row>
    <row r="2" spans="1:214" s="29" customFormat="1" ht="29.25" customHeight="1" thickBot="1">
      <c r="A2" s="359" t="s">
        <v>6</v>
      </c>
      <c r="B2" s="361" t="s">
        <v>7</v>
      </c>
      <c r="C2" s="363" t="s">
        <v>8</v>
      </c>
      <c r="D2" s="365" t="s">
        <v>9</v>
      </c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8"/>
      <c r="AD2" s="366" t="s">
        <v>10</v>
      </c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6" t="s">
        <v>10</v>
      </c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7"/>
      <c r="CE2" s="357"/>
      <c r="CF2" s="357"/>
      <c r="CG2" s="357"/>
      <c r="CH2" s="357"/>
      <c r="CI2" s="357"/>
      <c r="CJ2" s="357"/>
      <c r="CK2" s="357"/>
      <c r="CL2" s="358"/>
      <c r="CM2" s="345" t="s">
        <v>11</v>
      </c>
      <c r="CN2" s="346"/>
      <c r="CO2" s="346"/>
      <c r="CP2" s="346"/>
      <c r="CQ2" s="346"/>
      <c r="CR2" s="346"/>
      <c r="CS2" s="346"/>
      <c r="CT2" s="346"/>
      <c r="CU2" s="346"/>
      <c r="CV2" s="346"/>
      <c r="CW2" s="346"/>
      <c r="CX2" s="346"/>
      <c r="CY2" s="27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</row>
    <row r="3" spans="1:214" s="33" customFormat="1" ht="45" customHeight="1" thickBot="1">
      <c r="A3" s="360"/>
      <c r="B3" s="362"/>
      <c r="C3" s="364"/>
      <c r="D3" s="349" t="s">
        <v>12</v>
      </c>
      <c r="E3" s="350"/>
      <c r="F3" s="350"/>
      <c r="G3" s="350"/>
      <c r="H3" s="350"/>
      <c r="I3" s="350"/>
      <c r="J3" s="350"/>
      <c r="K3" s="351"/>
      <c r="L3" s="349" t="s">
        <v>13</v>
      </c>
      <c r="M3" s="352"/>
      <c r="N3" s="352"/>
      <c r="O3" s="350"/>
      <c r="P3" s="350"/>
      <c r="Q3" s="350"/>
      <c r="R3" s="351"/>
      <c r="S3" s="353" t="s">
        <v>14</v>
      </c>
      <c r="T3" s="350"/>
      <c r="U3" s="350"/>
      <c r="V3" s="350"/>
      <c r="W3" s="350"/>
      <c r="X3" s="350"/>
      <c r="Y3" s="350"/>
      <c r="Z3" s="350"/>
      <c r="AA3" s="350"/>
      <c r="AB3" s="350"/>
      <c r="AC3" s="351"/>
      <c r="AD3" s="354" t="s">
        <v>15</v>
      </c>
      <c r="AE3" s="350"/>
      <c r="AF3" s="350"/>
      <c r="AG3" s="350"/>
      <c r="AH3" s="350"/>
      <c r="AI3" s="350"/>
      <c r="AJ3" s="350"/>
      <c r="AK3" s="350"/>
      <c r="AL3" s="350"/>
      <c r="AM3" s="350"/>
      <c r="AN3" s="351"/>
      <c r="AO3" s="355" t="s">
        <v>16</v>
      </c>
      <c r="AP3" s="350"/>
      <c r="AQ3" s="350"/>
      <c r="AR3" s="350"/>
      <c r="AS3" s="350"/>
      <c r="AT3" s="350"/>
      <c r="AU3" s="350"/>
      <c r="AV3" s="350"/>
      <c r="AW3" s="351"/>
      <c r="AX3" s="355" t="s">
        <v>17</v>
      </c>
      <c r="AY3" s="350"/>
      <c r="AZ3" s="350"/>
      <c r="BA3" s="350"/>
      <c r="BB3" s="350"/>
      <c r="BC3" s="350"/>
      <c r="BD3" s="350"/>
      <c r="BE3" s="350"/>
      <c r="BF3" s="350"/>
      <c r="BG3" s="350"/>
      <c r="BH3" s="351"/>
      <c r="BI3" s="354" t="s">
        <v>18</v>
      </c>
      <c r="BJ3" s="350"/>
      <c r="BK3" s="350"/>
      <c r="BL3" s="350"/>
      <c r="BM3" s="350"/>
      <c r="BN3" s="350"/>
      <c r="BO3" s="351"/>
      <c r="BP3" s="355" t="s">
        <v>19</v>
      </c>
      <c r="BQ3" s="350"/>
      <c r="BR3" s="350"/>
      <c r="BS3" s="350"/>
      <c r="BT3" s="350"/>
      <c r="BU3" s="350"/>
      <c r="BV3" s="350"/>
      <c r="BW3" s="350"/>
      <c r="BX3" s="350"/>
      <c r="BY3" s="350"/>
      <c r="BZ3" s="351"/>
      <c r="CA3" s="355" t="s">
        <v>20</v>
      </c>
      <c r="CB3" s="350"/>
      <c r="CC3" s="350"/>
      <c r="CD3" s="350"/>
      <c r="CE3" s="350"/>
      <c r="CF3" s="350"/>
      <c r="CG3" s="350"/>
      <c r="CH3" s="350"/>
      <c r="CI3" s="350"/>
      <c r="CJ3" s="350"/>
      <c r="CK3" s="350"/>
      <c r="CL3" s="351"/>
      <c r="CM3" s="347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0"/>
      <c r="CZ3" s="31"/>
      <c r="DA3" s="31"/>
      <c r="DB3" s="31"/>
      <c r="DC3" s="32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</row>
    <row r="4" spans="1:214" s="36" customFormat="1" ht="26.25" customHeight="1" thickBot="1">
      <c r="A4" s="360"/>
      <c r="B4" s="362"/>
      <c r="C4" s="364"/>
      <c r="D4" s="367" t="s">
        <v>21</v>
      </c>
      <c r="E4" s="281"/>
      <c r="F4" s="281"/>
      <c r="G4" s="281"/>
      <c r="H4" s="281"/>
      <c r="I4" s="281"/>
      <c r="J4" s="298"/>
      <c r="K4" s="341"/>
      <c r="L4" s="367" t="s">
        <v>21</v>
      </c>
      <c r="M4" s="368"/>
      <c r="N4" s="368"/>
      <c r="O4" s="281"/>
      <c r="P4" s="281"/>
      <c r="Q4" s="281"/>
      <c r="R4" s="341"/>
      <c r="S4" s="367" t="s">
        <v>21</v>
      </c>
      <c r="T4" s="281"/>
      <c r="U4" s="281"/>
      <c r="V4" s="281"/>
      <c r="W4" s="281"/>
      <c r="X4" s="281"/>
      <c r="Y4" s="281"/>
      <c r="Z4" s="281"/>
      <c r="AA4" s="281"/>
      <c r="AB4" s="298"/>
      <c r="AC4" s="341"/>
      <c r="AD4" s="340" t="s">
        <v>21</v>
      </c>
      <c r="AE4" s="281"/>
      <c r="AF4" s="281"/>
      <c r="AG4" s="281"/>
      <c r="AH4" s="281"/>
      <c r="AI4" s="281"/>
      <c r="AJ4" s="281"/>
      <c r="AK4" s="281"/>
      <c r="AL4" s="281"/>
      <c r="AM4" s="298"/>
      <c r="AN4" s="341"/>
      <c r="AO4" s="340" t="s">
        <v>21</v>
      </c>
      <c r="AP4" s="281"/>
      <c r="AQ4" s="281"/>
      <c r="AR4" s="281"/>
      <c r="AS4" s="281"/>
      <c r="AT4" s="281"/>
      <c r="AU4" s="281"/>
      <c r="AV4" s="281"/>
      <c r="AW4" s="341"/>
      <c r="AX4" s="340" t="s">
        <v>22</v>
      </c>
      <c r="AY4" s="281"/>
      <c r="AZ4" s="281"/>
      <c r="BA4" s="281"/>
      <c r="BB4" s="281"/>
      <c r="BC4" s="281"/>
      <c r="BD4" s="281"/>
      <c r="BE4" s="281"/>
      <c r="BF4" s="298"/>
      <c r="BG4" s="281"/>
      <c r="BH4" s="341"/>
      <c r="BI4" s="340" t="s">
        <v>22</v>
      </c>
      <c r="BJ4" s="281"/>
      <c r="BK4" s="281"/>
      <c r="BL4" s="281"/>
      <c r="BM4" s="281"/>
      <c r="BN4" s="281"/>
      <c r="BO4" s="341"/>
      <c r="BP4" s="340" t="s">
        <v>21</v>
      </c>
      <c r="BQ4" s="281"/>
      <c r="BR4" s="281"/>
      <c r="BS4" s="281"/>
      <c r="BT4" s="281"/>
      <c r="BU4" s="281"/>
      <c r="BV4" s="281"/>
      <c r="BW4" s="281"/>
      <c r="BX4" s="281"/>
      <c r="BY4" s="281"/>
      <c r="BZ4" s="341"/>
      <c r="CA4" s="340" t="s">
        <v>21</v>
      </c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341"/>
      <c r="CM4" s="342" t="s">
        <v>21</v>
      </c>
      <c r="CN4" s="343"/>
      <c r="CO4" s="343"/>
      <c r="CP4" s="343"/>
      <c r="CQ4" s="343"/>
      <c r="CR4" s="343"/>
      <c r="CS4" s="343"/>
      <c r="CT4" s="343"/>
      <c r="CU4" s="343"/>
      <c r="CV4" s="343"/>
      <c r="CW4" s="343"/>
      <c r="CX4" s="344"/>
      <c r="CY4" s="329" t="s">
        <v>23</v>
      </c>
      <c r="CZ4" s="34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</row>
    <row r="5" spans="1:214" s="36" customFormat="1" ht="26.25" customHeight="1">
      <c r="A5" s="360"/>
      <c r="B5" s="362"/>
      <c r="C5" s="364"/>
      <c r="D5" s="330" t="s">
        <v>24</v>
      </c>
      <c r="E5" s="332" t="s">
        <v>25</v>
      </c>
      <c r="F5" s="334" t="s">
        <v>26</v>
      </c>
      <c r="G5" s="281"/>
      <c r="H5" s="335"/>
      <c r="I5" s="334" t="s">
        <v>27</v>
      </c>
      <c r="J5" s="277" t="s">
        <v>28</v>
      </c>
      <c r="K5" s="327" t="s">
        <v>29</v>
      </c>
      <c r="L5" s="330" t="s">
        <v>30</v>
      </c>
      <c r="M5" s="332" t="s">
        <v>25</v>
      </c>
      <c r="N5" s="334" t="s">
        <v>26</v>
      </c>
      <c r="O5" s="338"/>
      <c r="P5" s="339"/>
      <c r="Q5" s="277" t="s">
        <v>28</v>
      </c>
      <c r="R5" s="327" t="s">
        <v>29</v>
      </c>
      <c r="S5" s="330" t="s">
        <v>24</v>
      </c>
      <c r="T5" s="332" t="s">
        <v>31</v>
      </c>
      <c r="U5" s="334" t="s">
        <v>26</v>
      </c>
      <c r="V5" s="371"/>
      <c r="W5" s="338"/>
      <c r="X5" s="37"/>
      <c r="Y5" s="38"/>
      <c r="Z5" s="332" t="s">
        <v>32</v>
      </c>
      <c r="AA5" s="334" t="s">
        <v>33</v>
      </c>
      <c r="AB5" s="277" t="s">
        <v>34</v>
      </c>
      <c r="AC5" s="327" t="s">
        <v>35</v>
      </c>
      <c r="AD5" s="302" t="s">
        <v>24</v>
      </c>
      <c r="AE5" s="305" t="s">
        <v>31</v>
      </c>
      <c r="AF5" s="309" t="s">
        <v>26</v>
      </c>
      <c r="AG5" s="310"/>
      <c r="AH5" s="311"/>
      <c r="AI5" s="39"/>
      <c r="AJ5" s="40"/>
      <c r="AK5" s="305" t="s">
        <v>32</v>
      </c>
      <c r="AL5" s="309" t="s">
        <v>33</v>
      </c>
      <c r="AM5" s="277" t="s">
        <v>34</v>
      </c>
      <c r="AN5" s="287" t="s">
        <v>36</v>
      </c>
      <c r="AO5" s="314" t="s">
        <v>24</v>
      </c>
      <c r="AP5" s="308" t="s">
        <v>31</v>
      </c>
      <c r="AQ5" s="308" t="s">
        <v>37</v>
      </c>
      <c r="AR5" s="316" t="s">
        <v>26</v>
      </c>
      <c r="AS5" s="298"/>
      <c r="AT5" s="299"/>
      <c r="AU5" s="308" t="s">
        <v>27</v>
      </c>
      <c r="AV5" s="277" t="s">
        <v>34</v>
      </c>
      <c r="AW5" s="287" t="s">
        <v>36</v>
      </c>
      <c r="AX5" s="302" t="s">
        <v>24</v>
      </c>
      <c r="AY5" s="309" t="s">
        <v>26</v>
      </c>
      <c r="AZ5" s="310"/>
      <c r="BA5" s="311"/>
      <c r="BB5" s="39"/>
      <c r="BC5" s="40"/>
      <c r="BD5" s="305" t="s">
        <v>33</v>
      </c>
      <c r="BE5" s="277" t="s">
        <v>34</v>
      </c>
      <c r="BF5" s="277" t="s">
        <v>38</v>
      </c>
      <c r="BG5" s="320" t="s">
        <v>39</v>
      </c>
      <c r="BH5" s="287" t="s">
        <v>40</v>
      </c>
      <c r="BI5" s="314" t="s">
        <v>24</v>
      </c>
      <c r="BJ5" s="316" t="s">
        <v>41</v>
      </c>
      <c r="BK5" s="298"/>
      <c r="BL5" s="299"/>
      <c r="BM5" s="277" t="s">
        <v>28</v>
      </c>
      <c r="BN5" s="308" t="s">
        <v>42</v>
      </c>
      <c r="BO5" s="287" t="s">
        <v>43</v>
      </c>
      <c r="BP5" s="302" t="s">
        <v>24</v>
      </c>
      <c r="BQ5" s="305" t="s">
        <v>31</v>
      </c>
      <c r="BR5" s="309" t="s">
        <v>26</v>
      </c>
      <c r="BS5" s="310"/>
      <c r="BT5" s="311"/>
      <c r="BU5" s="39"/>
      <c r="BV5" s="40"/>
      <c r="BW5" s="305" t="s">
        <v>33</v>
      </c>
      <c r="BX5" s="277" t="s">
        <v>34</v>
      </c>
      <c r="BY5" s="308" t="s">
        <v>44</v>
      </c>
      <c r="BZ5" s="287" t="s">
        <v>45</v>
      </c>
      <c r="CA5" s="302" t="s">
        <v>24</v>
      </c>
      <c r="CB5" s="305" t="s">
        <v>31</v>
      </c>
      <c r="CC5" s="308" t="s">
        <v>37</v>
      </c>
      <c r="CD5" s="309" t="s">
        <v>26</v>
      </c>
      <c r="CE5" s="310"/>
      <c r="CF5" s="311"/>
      <c r="CG5" s="39"/>
      <c r="CH5" s="40"/>
      <c r="CI5" s="305" t="s">
        <v>32</v>
      </c>
      <c r="CJ5" s="305" t="s">
        <v>33</v>
      </c>
      <c r="CK5" s="277" t="s">
        <v>34</v>
      </c>
      <c r="CL5" s="287" t="s">
        <v>45</v>
      </c>
      <c r="CM5" s="291" t="s">
        <v>24</v>
      </c>
      <c r="CN5" s="294" t="s">
        <v>31</v>
      </c>
      <c r="CO5" s="296" t="s">
        <v>26</v>
      </c>
      <c r="CP5" s="297"/>
      <c r="CQ5" s="297"/>
      <c r="CR5" s="297"/>
      <c r="CS5" s="298"/>
      <c r="CT5" s="298"/>
      <c r="CU5" s="298"/>
      <c r="CV5" s="299"/>
      <c r="CW5" s="296" t="s">
        <v>46</v>
      </c>
      <c r="CX5" s="277" t="s">
        <v>47</v>
      </c>
      <c r="CY5" s="289"/>
      <c r="CZ5" s="35"/>
      <c r="DA5" s="35"/>
      <c r="DB5" s="35"/>
      <c r="DC5" s="34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</row>
    <row r="6" spans="1:214" s="36" customFormat="1" ht="24" customHeight="1">
      <c r="A6" s="360"/>
      <c r="B6" s="362"/>
      <c r="C6" s="364"/>
      <c r="D6" s="331"/>
      <c r="E6" s="333"/>
      <c r="F6" s="41"/>
      <c r="G6" s="42"/>
      <c r="H6" s="43"/>
      <c r="I6" s="336"/>
      <c r="J6" s="317"/>
      <c r="K6" s="328"/>
      <c r="L6" s="331"/>
      <c r="M6" s="333"/>
      <c r="N6" s="41"/>
      <c r="O6" s="43"/>
      <c r="P6" s="43"/>
      <c r="Q6" s="317"/>
      <c r="R6" s="328"/>
      <c r="S6" s="331"/>
      <c r="T6" s="295"/>
      <c r="U6" s="41"/>
      <c r="V6" s="44"/>
      <c r="W6" s="42"/>
      <c r="X6" s="37"/>
      <c r="Y6" s="38"/>
      <c r="Z6" s="333"/>
      <c r="AA6" s="336"/>
      <c r="AB6" s="325"/>
      <c r="AC6" s="328"/>
      <c r="AD6" s="303"/>
      <c r="AE6" s="306"/>
      <c r="AF6" s="45"/>
      <c r="AG6" s="46"/>
      <c r="AH6" s="47"/>
      <c r="AI6" s="39"/>
      <c r="AJ6" s="40"/>
      <c r="AK6" s="312"/>
      <c r="AL6" s="323"/>
      <c r="AM6" s="278"/>
      <c r="AN6" s="288"/>
      <c r="AO6" s="315"/>
      <c r="AP6" s="295"/>
      <c r="AQ6" s="295"/>
      <c r="AR6" s="48"/>
      <c r="AS6" s="49"/>
      <c r="AT6" s="50"/>
      <c r="AU6" s="319"/>
      <c r="AV6" s="278"/>
      <c r="AW6" s="288"/>
      <c r="AX6" s="303"/>
      <c r="AY6" s="45"/>
      <c r="AZ6" s="46"/>
      <c r="BA6" s="47"/>
      <c r="BB6" s="39"/>
      <c r="BC6" s="40"/>
      <c r="BD6" s="312"/>
      <c r="BE6" s="278"/>
      <c r="BF6" s="278"/>
      <c r="BG6" s="321"/>
      <c r="BH6" s="288"/>
      <c r="BI6" s="315"/>
      <c r="BJ6" s="51"/>
      <c r="BK6" s="49"/>
      <c r="BL6" s="50"/>
      <c r="BM6" s="317"/>
      <c r="BN6" s="319"/>
      <c r="BO6" s="288"/>
      <c r="BP6" s="303"/>
      <c r="BQ6" s="306"/>
      <c r="BR6" s="45"/>
      <c r="BS6" s="46"/>
      <c r="BT6" s="47"/>
      <c r="BU6" s="39"/>
      <c r="BV6" s="40"/>
      <c r="BW6" s="312"/>
      <c r="BX6" s="278"/>
      <c r="BY6" s="319"/>
      <c r="BZ6" s="288"/>
      <c r="CA6" s="303"/>
      <c r="CB6" s="306"/>
      <c r="CC6" s="295"/>
      <c r="CD6" s="45"/>
      <c r="CE6" s="46"/>
      <c r="CF6" s="47"/>
      <c r="CG6" s="39"/>
      <c r="CH6" s="40"/>
      <c r="CI6" s="312"/>
      <c r="CJ6" s="312"/>
      <c r="CK6" s="278"/>
      <c r="CL6" s="288"/>
      <c r="CM6" s="292"/>
      <c r="CN6" s="295"/>
      <c r="CO6" s="52"/>
      <c r="CP6" s="280"/>
      <c r="CQ6" s="281"/>
      <c r="CR6" s="53"/>
      <c r="CS6" s="282" t="s">
        <v>48</v>
      </c>
      <c r="CT6" s="54"/>
      <c r="CU6" s="55"/>
      <c r="CV6" s="56"/>
      <c r="CW6" s="300"/>
      <c r="CX6" s="278"/>
      <c r="CY6" s="289"/>
      <c r="CZ6" s="35"/>
      <c r="DA6" s="35"/>
      <c r="DB6" s="35"/>
      <c r="DC6" s="34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</row>
    <row r="7" spans="1:214" s="36" customFormat="1" ht="102" customHeight="1" thickBot="1">
      <c r="A7" s="360"/>
      <c r="B7" s="362"/>
      <c r="C7" s="364"/>
      <c r="D7" s="293"/>
      <c r="E7" s="283"/>
      <c r="F7" s="57" t="s">
        <v>49</v>
      </c>
      <c r="G7" s="57" t="s">
        <v>50</v>
      </c>
      <c r="H7" s="57" t="s">
        <v>51</v>
      </c>
      <c r="I7" s="337"/>
      <c r="J7" s="318"/>
      <c r="K7" s="289"/>
      <c r="L7" s="293"/>
      <c r="M7" s="283"/>
      <c r="N7" s="58" t="s">
        <v>49</v>
      </c>
      <c r="O7" s="58" t="s">
        <v>50</v>
      </c>
      <c r="P7" s="58" t="s">
        <v>51</v>
      </c>
      <c r="Q7" s="318"/>
      <c r="R7" s="289"/>
      <c r="S7" s="370"/>
      <c r="T7" s="283"/>
      <c r="U7" s="58" t="s">
        <v>49</v>
      </c>
      <c r="V7" s="58" t="s">
        <v>50</v>
      </c>
      <c r="W7" s="58" t="s">
        <v>52</v>
      </c>
      <c r="X7" s="58" t="s">
        <v>53</v>
      </c>
      <c r="Y7" s="58" t="s">
        <v>54</v>
      </c>
      <c r="Z7" s="369"/>
      <c r="AA7" s="337"/>
      <c r="AB7" s="326"/>
      <c r="AC7" s="289"/>
      <c r="AD7" s="304"/>
      <c r="AE7" s="307"/>
      <c r="AF7" s="59" t="s">
        <v>49</v>
      </c>
      <c r="AG7" s="59" t="s">
        <v>50</v>
      </c>
      <c r="AH7" s="59" t="s">
        <v>52</v>
      </c>
      <c r="AI7" s="59" t="s">
        <v>53</v>
      </c>
      <c r="AJ7" s="59" t="s">
        <v>54</v>
      </c>
      <c r="AK7" s="313"/>
      <c r="AL7" s="324"/>
      <c r="AM7" s="279"/>
      <c r="AN7" s="289"/>
      <c r="AO7" s="293"/>
      <c r="AP7" s="283"/>
      <c r="AQ7" s="283"/>
      <c r="AR7" s="60" t="s">
        <v>49</v>
      </c>
      <c r="AS7" s="61" t="s">
        <v>50</v>
      </c>
      <c r="AT7" s="61" t="s">
        <v>54</v>
      </c>
      <c r="AU7" s="283"/>
      <c r="AV7" s="279"/>
      <c r="AW7" s="289"/>
      <c r="AX7" s="304"/>
      <c r="AY7" s="59" t="s">
        <v>49</v>
      </c>
      <c r="AZ7" s="59" t="s">
        <v>50</v>
      </c>
      <c r="BA7" s="59" t="s">
        <v>52</v>
      </c>
      <c r="BB7" s="59" t="s">
        <v>53</v>
      </c>
      <c r="BC7" s="59" t="s">
        <v>54</v>
      </c>
      <c r="BD7" s="307"/>
      <c r="BE7" s="279"/>
      <c r="BF7" s="279"/>
      <c r="BG7" s="322"/>
      <c r="BH7" s="289"/>
      <c r="BI7" s="293"/>
      <c r="BJ7" s="59" t="s">
        <v>49</v>
      </c>
      <c r="BK7" s="59" t="s">
        <v>50</v>
      </c>
      <c r="BL7" s="59" t="s">
        <v>54</v>
      </c>
      <c r="BM7" s="318"/>
      <c r="BN7" s="295"/>
      <c r="BO7" s="289"/>
      <c r="BP7" s="304"/>
      <c r="BQ7" s="307"/>
      <c r="BR7" s="59" t="s">
        <v>49</v>
      </c>
      <c r="BS7" s="59" t="s">
        <v>50</v>
      </c>
      <c r="BT7" s="59" t="s">
        <v>52</v>
      </c>
      <c r="BU7" s="59" t="s">
        <v>53</v>
      </c>
      <c r="BV7" s="59" t="s">
        <v>54</v>
      </c>
      <c r="BW7" s="307"/>
      <c r="BX7" s="279"/>
      <c r="BY7" s="295"/>
      <c r="BZ7" s="289"/>
      <c r="CA7" s="304"/>
      <c r="CB7" s="307"/>
      <c r="CC7" s="283"/>
      <c r="CD7" s="59" t="s">
        <v>49</v>
      </c>
      <c r="CE7" s="59" t="s">
        <v>50</v>
      </c>
      <c r="CF7" s="59" t="s">
        <v>52</v>
      </c>
      <c r="CG7" s="59" t="s">
        <v>53</v>
      </c>
      <c r="CH7" s="59" t="s">
        <v>54</v>
      </c>
      <c r="CI7" s="313"/>
      <c r="CJ7" s="307"/>
      <c r="CK7" s="279"/>
      <c r="CL7" s="289"/>
      <c r="CM7" s="293"/>
      <c r="CN7" s="283"/>
      <c r="CO7" s="62" t="s">
        <v>49</v>
      </c>
      <c r="CP7" s="62" t="s">
        <v>55</v>
      </c>
      <c r="CQ7" s="62" t="s">
        <v>56</v>
      </c>
      <c r="CR7" s="63" t="s">
        <v>57</v>
      </c>
      <c r="CS7" s="283"/>
      <c r="CT7" s="62" t="s">
        <v>58</v>
      </c>
      <c r="CU7" s="62" t="s">
        <v>59</v>
      </c>
      <c r="CV7" s="62" t="s">
        <v>60</v>
      </c>
      <c r="CW7" s="301"/>
      <c r="CX7" s="279"/>
      <c r="CY7" s="289"/>
      <c r="CZ7" s="35"/>
      <c r="DA7" s="35"/>
      <c r="DB7" s="35"/>
      <c r="DC7" s="34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</row>
    <row r="8" spans="1:214" s="83" customFormat="1" ht="17.45" customHeight="1">
      <c r="A8" s="360"/>
      <c r="B8" s="362"/>
      <c r="C8" s="364"/>
      <c r="D8" s="64" t="s">
        <v>61</v>
      </c>
      <c r="E8" s="65" t="s">
        <v>61</v>
      </c>
      <c r="F8" s="65" t="s">
        <v>61</v>
      </c>
      <c r="G8" s="65"/>
      <c r="H8" s="65" t="s">
        <v>61</v>
      </c>
      <c r="I8" s="66" t="s">
        <v>62</v>
      </c>
      <c r="J8" s="67" t="s">
        <v>62</v>
      </c>
      <c r="K8" s="289"/>
      <c r="L8" s="64" t="s">
        <v>61</v>
      </c>
      <c r="M8" s="65" t="s">
        <v>61</v>
      </c>
      <c r="N8" s="68" t="s">
        <v>61</v>
      </c>
      <c r="O8" s="68" t="s">
        <v>61</v>
      </c>
      <c r="P8" s="69" t="s">
        <v>61</v>
      </c>
      <c r="Q8" s="67" t="s">
        <v>62</v>
      </c>
      <c r="R8" s="289"/>
      <c r="S8" s="70" t="s">
        <v>61</v>
      </c>
      <c r="T8" s="68" t="s">
        <v>61</v>
      </c>
      <c r="U8" s="68" t="s">
        <v>61</v>
      </c>
      <c r="V8" s="68" t="s">
        <v>61</v>
      </c>
      <c r="W8" s="68" t="s">
        <v>61</v>
      </c>
      <c r="X8" s="68" t="s">
        <v>61</v>
      </c>
      <c r="Y8" s="68" t="s">
        <v>61</v>
      </c>
      <c r="Z8" s="66" t="s">
        <v>62</v>
      </c>
      <c r="AA8" s="66" t="s">
        <v>62</v>
      </c>
      <c r="AB8" s="67" t="s">
        <v>62</v>
      </c>
      <c r="AC8" s="289"/>
      <c r="AD8" s="71" t="s">
        <v>61</v>
      </c>
      <c r="AE8" s="72" t="s">
        <v>61</v>
      </c>
      <c r="AF8" s="72" t="s">
        <v>61</v>
      </c>
      <c r="AG8" s="72" t="s">
        <v>61</v>
      </c>
      <c r="AH8" s="72" t="s">
        <v>61</v>
      </c>
      <c r="AI8" s="72" t="s">
        <v>61</v>
      </c>
      <c r="AJ8" s="72" t="s">
        <v>61</v>
      </c>
      <c r="AK8" s="73" t="s">
        <v>62</v>
      </c>
      <c r="AL8" s="73" t="s">
        <v>62</v>
      </c>
      <c r="AM8" s="74" t="s">
        <v>62</v>
      </c>
      <c r="AN8" s="290"/>
      <c r="AO8" s="75" t="s">
        <v>61</v>
      </c>
      <c r="AP8" s="76" t="s">
        <v>61</v>
      </c>
      <c r="AQ8" s="76" t="s">
        <v>61</v>
      </c>
      <c r="AR8" s="72" t="s">
        <v>61</v>
      </c>
      <c r="AS8" s="76" t="s">
        <v>61</v>
      </c>
      <c r="AT8" s="77" t="s">
        <v>61</v>
      </c>
      <c r="AU8" s="76" t="s">
        <v>62</v>
      </c>
      <c r="AV8" s="76" t="s">
        <v>62</v>
      </c>
      <c r="AW8" s="290"/>
      <c r="AX8" s="71" t="s">
        <v>61</v>
      </c>
      <c r="AY8" s="72" t="s">
        <v>61</v>
      </c>
      <c r="AZ8" s="72" t="s">
        <v>61</v>
      </c>
      <c r="BA8" s="72" t="s">
        <v>61</v>
      </c>
      <c r="BB8" s="72" t="s">
        <v>61</v>
      </c>
      <c r="BC8" s="72" t="s">
        <v>61</v>
      </c>
      <c r="BD8" s="73" t="s">
        <v>62</v>
      </c>
      <c r="BE8" s="73" t="s">
        <v>62</v>
      </c>
      <c r="BF8" s="74" t="s">
        <v>62</v>
      </c>
      <c r="BG8" s="295"/>
      <c r="BH8" s="290"/>
      <c r="BI8" s="75" t="s">
        <v>61</v>
      </c>
      <c r="BJ8" s="72" t="s">
        <v>61</v>
      </c>
      <c r="BK8" s="76" t="s">
        <v>61</v>
      </c>
      <c r="BL8" s="77" t="s">
        <v>61</v>
      </c>
      <c r="BM8" s="76" t="s">
        <v>62</v>
      </c>
      <c r="BN8" s="295"/>
      <c r="BO8" s="290"/>
      <c r="BP8" s="71" t="s">
        <v>61</v>
      </c>
      <c r="BQ8" s="72" t="s">
        <v>61</v>
      </c>
      <c r="BR8" s="72" t="s">
        <v>61</v>
      </c>
      <c r="BS8" s="72" t="s">
        <v>61</v>
      </c>
      <c r="BT8" s="72" t="s">
        <v>61</v>
      </c>
      <c r="BU8" s="72" t="s">
        <v>61</v>
      </c>
      <c r="BV8" s="72" t="s">
        <v>61</v>
      </c>
      <c r="BW8" s="73" t="s">
        <v>62</v>
      </c>
      <c r="BX8" s="73" t="s">
        <v>62</v>
      </c>
      <c r="BY8" s="295"/>
      <c r="BZ8" s="290"/>
      <c r="CA8" s="71" t="s">
        <v>61</v>
      </c>
      <c r="CB8" s="72" t="s">
        <v>61</v>
      </c>
      <c r="CC8" s="76" t="s">
        <v>61</v>
      </c>
      <c r="CD8" s="72" t="s">
        <v>61</v>
      </c>
      <c r="CE8" s="72" t="s">
        <v>61</v>
      </c>
      <c r="CF8" s="72" t="s">
        <v>61</v>
      </c>
      <c r="CG8" s="72" t="s">
        <v>61</v>
      </c>
      <c r="CH8" s="72" t="s">
        <v>61</v>
      </c>
      <c r="CI8" s="73" t="s">
        <v>62</v>
      </c>
      <c r="CJ8" s="73" t="s">
        <v>62</v>
      </c>
      <c r="CK8" s="73" t="s">
        <v>62</v>
      </c>
      <c r="CL8" s="290"/>
      <c r="CM8" s="78" t="s">
        <v>63</v>
      </c>
      <c r="CN8" s="79" t="s">
        <v>63</v>
      </c>
      <c r="CO8" s="80" t="s">
        <v>63</v>
      </c>
      <c r="CP8" s="80" t="s">
        <v>63</v>
      </c>
      <c r="CQ8" s="80" t="s">
        <v>63</v>
      </c>
      <c r="CR8" s="80" t="s">
        <v>63</v>
      </c>
      <c r="CS8" s="80" t="s">
        <v>63</v>
      </c>
      <c r="CT8" s="80" t="s">
        <v>63</v>
      </c>
      <c r="CU8" s="80" t="s">
        <v>63</v>
      </c>
      <c r="CV8" s="80" t="s">
        <v>63</v>
      </c>
      <c r="CW8" s="80" t="s">
        <v>62</v>
      </c>
      <c r="CX8" s="81" t="s">
        <v>62</v>
      </c>
      <c r="CY8" s="290"/>
      <c r="CZ8" s="82"/>
      <c r="DA8" s="82"/>
      <c r="DB8" s="35"/>
      <c r="DC8" s="34"/>
      <c r="DD8" s="35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</row>
    <row r="9" spans="1:214" s="105" customFormat="1" ht="42.75" customHeight="1" thickBot="1">
      <c r="A9" s="84"/>
      <c r="B9" s="85"/>
      <c r="C9" s="86"/>
      <c r="D9" s="87" t="s">
        <v>64</v>
      </c>
      <c r="E9" s="88" t="s">
        <v>65</v>
      </c>
      <c r="F9" s="89" t="s">
        <v>66</v>
      </c>
      <c r="G9" s="88" t="s">
        <v>67</v>
      </c>
      <c r="H9" s="88" t="s">
        <v>68</v>
      </c>
      <c r="I9" s="90" t="s">
        <v>69</v>
      </c>
      <c r="J9" s="89" t="s">
        <v>70</v>
      </c>
      <c r="K9" s="289"/>
      <c r="L9" s="87" t="s">
        <v>64</v>
      </c>
      <c r="M9" s="88" t="s">
        <v>65</v>
      </c>
      <c r="N9" s="89" t="s">
        <v>66</v>
      </c>
      <c r="O9" s="91" t="s">
        <v>67</v>
      </c>
      <c r="P9" s="92" t="s">
        <v>68</v>
      </c>
      <c r="Q9" s="89" t="s">
        <v>70</v>
      </c>
      <c r="R9" s="289"/>
      <c r="S9" s="93" t="s">
        <v>64</v>
      </c>
      <c r="T9" s="91" t="s">
        <v>65</v>
      </c>
      <c r="U9" s="89" t="s">
        <v>66</v>
      </c>
      <c r="V9" s="91" t="s">
        <v>67</v>
      </c>
      <c r="W9" s="91" t="s">
        <v>68</v>
      </c>
      <c r="X9" s="94" t="s">
        <v>71</v>
      </c>
      <c r="Y9" s="94" t="s">
        <v>72</v>
      </c>
      <c r="Z9" s="88" t="s">
        <v>69</v>
      </c>
      <c r="AA9" s="95" t="s">
        <v>70</v>
      </c>
      <c r="AB9" s="89" t="s">
        <v>73</v>
      </c>
      <c r="AC9" s="289"/>
      <c r="AD9" s="96" t="s">
        <v>64</v>
      </c>
      <c r="AE9" s="97" t="s">
        <v>65</v>
      </c>
      <c r="AF9" s="98" t="s">
        <v>74</v>
      </c>
      <c r="AG9" s="97" t="s">
        <v>67</v>
      </c>
      <c r="AH9" s="97" t="s">
        <v>68</v>
      </c>
      <c r="AI9" s="98" t="s">
        <v>71</v>
      </c>
      <c r="AJ9" s="98" t="s">
        <v>75</v>
      </c>
      <c r="AK9" s="97" t="s">
        <v>69</v>
      </c>
      <c r="AL9" s="98" t="s">
        <v>70</v>
      </c>
      <c r="AM9" s="98" t="s">
        <v>73</v>
      </c>
      <c r="AN9" s="290"/>
      <c r="AO9" s="99" t="s">
        <v>64</v>
      </c>
      <c r="AP9" s="100" t="s">
        <v>65</v>
      </c>
      <c r="AQ9" s="101" t="s">
        <v>76</v>
      </c>
      <c r="AR9" s="98" t="s">
        <v>77</v>
      </c>
      <c r="AS9" s="100" t="s">
        <v>78</v>
      </c>
      <c r="AT9" s="98" t="s">
        <v>79</v>
      </c>
      <c r="AU9" s="100" t="s">
        <v>69</v>
      </c>
      <c r="AV9" s="77" t="s">
        <v>80</v>
      </c>
      <c r="AW9" s="290"/>
      <c r="AX9" s="102" t="s">
        <v>81</v>
      </c>
      <c r="AY9" s="98" t="s">
        <v>82</v>
      </c>
      <c r="AZ9" s="97" t="s">
        <v>67</v>
      </c>
      <c r="BA9" s="97" t="s">
        <v>68</v>
      </c>
      <c r="BB9" s="98" t="s">
        <v>71</v>
      </c>
      <c r="BC9" s="98" t="s">
        <v>72</v>
      </c>
      <c r="BD9" s="98" t="s">
        <v>83</v>
      </c>
      <c r="BE9" s="98" t="s">
        <v>84</v>
      </c>
      <c r="BF9" s="98" t="s">
        <v>85</v>
      </c>
      <c r="BG9" s="295"/>
      <c r="BH9" s="290"/>
      <c r="BI9" s="99" t="s">
        <v>64</v>
      </c>
      <c r="BJ9" s="98" t="s">
        <v>86</v>
      </c>
      <c r="BK9" s="100" t="s">
        <v>67</v>
      </c>
      <c r="BL9" s="97" t="s">
        <v>68</v>
      </c>
      <c r="BM9" s="77" t="s">
        <v>83</v>
      </c>
      <c r="BN9" s="295"/>
      <c r="BO9" s="290"/>
      <c r="BP9" s="96" t="s">
        <v>64</v>
      </c>
      <c r="BQ9" s="97" t="s">
        <v>65</v>
      </c>
      <c r="BR9" s="98" t="s">
        <v>74</v>
      </c>
      <c r="BS9" s="97" t="s">
        <v>67</v>
      </c>
      <c r="BT9" s="97" t="s">
        <v>68</v>
      </c>
      <c r="BU9" s="98" t="s">
        <v>71</v>
      </c>
      <c r="BV9" s="98" t="s">
        <v>72</v>
      </c>
      <c r="BW9" s="98" t="s">
        <v>70</v>
      </c>
      <c r="BX9" s="98" t="s">
        <v>73</v>
      </c>
      <c r="BY9" s="295"/>
      <c r="BZ9" s="290"/>
      <c r="CA9" s="102" t="s">
        <v>87</v>
      </c>
      <c r="CB9" s="97" t="s">
        <v>65</v>
      </c>
      <c r="CC9" s="101" t="s">
        <v>76</v>
      </c>
      <c r="CD9" s="98" t="s">
        <v>77</v>
      </c>
      <c r="CE9" s="97" t="s">
        <v>67</v>
      </c>
      <c r="CF9" s="97" t="s">
        <v>68</v>
      </c>
      <c r="CG9" s="98" t="s">
        <v>71</v>
      </c>
      <c r="CH9" s="98" t="s">
        <v>72</v>
      </c>
      <c r="CI9" s="97" t="s">
        <v>69</v>
      </c>
      <c r="CJ9" s="98" t="s">
        <v>80</v>
      </c>
      <c r="CK9" s="98" t="s">
        <v>88</v>
      </c>
      <c r="CL9" s="290"/>
      <c r="CM9" s="103" t="s">
        <v>64</v>
      </c>
      <c r="CN9" s="104" t="s">
        <v>65</v>
      </c>
      <c r="CO9" s="104" t="s">
        <v>89</v>
      </c>
      <c r="CP9" s="104" t="s">
        <v>90</v>
      </c>
      <c r="CQ9" s="104" t="s">
        <v>71</v>
      </c>
      <c r="CR9" s="104" t="s">
        <v>91</v>
      </c>
      <c r="CS9" s="80" t="s">
        <v>92</v>
      </c>
      <c r="CT9" s="80" t="s">
        <v>68</v>
      </c>
      <c r="CU9" s="80" t="s">
        <v>93</v>
      </c>
      <c r="CV9" s="80" t="s">
        <v>94</v>
      </c>
      <c r="CW9" s="80" t="s">
        <v>95</v>
      </c>
      <c r="CX9" s="80" t="s">
        <v>96</v>
      </c>
      <c r="CY9" s="290"/>
      <c r="DB9" s="106"/>
      <c r="DC9" s="107"/>
      <c r="DD9" s="106"/>
    </row>
    <row r="10" spans="1:214" s="139" customFormat="1" ht="40.5" customHeight="1" thickTop="1">
      <c r="A10" s="108" t="s">
        <v>100</v>
      </c>
      <c r="B10" s="109" t="s">
        <v>101</v>
      </c>
      <c r="C10" s="110" t="s">
        <v>97</v>
      </c>
      <c r="D10" s="111"/>
      <c r="E10" s="112"/>
      <c r="F10" s="113">
        <v>0</v>
      </c>
      <c r="G10" s="112"/>
      <c r="H10" s="114">
        <v>0</v>
      </c>
      <c r="I10" s="115" t="e">
        <v>#DIV/0!</v>
      </c>
      <c r="J10" s="116" t="e">
        <v>#DIV/0!</v>
      </c>
      <c r="K10" s="117"/>
      <c r="L10" s="118"/>
      <c r="M10" s="119"/>
      <c r="N10" s="114">
        <v>0</v>
      </c>
      <c r="O10" s="119"/>
      <c r="P10" s="114">
        <v>0</v>
      </c>
      <c r="Q10" s="116" t="e">
        <v>#DIV/0!</v>
      </c>
      <c r="R10" s="120"/>
      <c r="S10" s="121"/>
      <c r="T10" s="119"/>
      <c r="U10" s="114">
        <v>1.65</v>
      </c>
      <c r="V10" s="122"/>
      <c r="W10" s="114">
        <v>0</v>
      </c>
      <c r="X10" s="122"/>
      <c r="Y10" s="114">
        <v>0</v>
      </c>
      <c r="Z10" s="115">
        <v>0</v>
      </c>
      <c r="AA10" s="115">
        <v>1</v>
      </c>
      <c r="AB10" s="116">
        <v>1</v>
      </c>
      <c r="AC10" s="117"/>
      <c r="AD10" s="118"/>
      <c r="AE10" s="119"/>
      <c r="AF10" s="123">
        <v>0</v>
      </c>
      <c r="AG10" s="122"/>
      <c r="AH10" s="123">
        <v>0</v>
      </c>
      <c r="AI10" s="122"/>
      <c r="AJ10" s="123">
        <v>0</v>
      </c>
      <c r="AK10" s="124" t="e">
        <v>#DIV/0!</v>
      </c>
      <c r="AL10" s="124" t="e">
        <v>#DIV/0!</v>
      </c>
      <c r="AM10" s="125" t="e">
        <v>#DIV/0!</v>
      </c>
      <c r="AN10" s="126"/>
      <c r="AO10" s="121"/>
      <c r="AP10" s="119"/>
      <c r="AQ10" s="122"/>
      <c r="AR10" s="127">
        <v>0</v>
      </c>
      <c r="AS10" s="122"/>
      <c r="AT10" s="123">
        <v>0</v>
      </c>
      <c r="AU10" s="124" t="e">
        <v>#DIV/0!</v>
      </c>
      <c r="AV10" s="124" t="e">
        <v>#DIV/0!</v>
      </c>
      <c r="AW10" s="128"/>
      <c r="AX10" s="118"/>
      <c r="AY10" s="123">
        <f>AX10</f>
        <v>0</v>
      </c>
      <c r="AZ10" s="119"/>
      <c r="BA10" s="123">
        <f>AY10-AX10</f>
        <v>0</v>
      </c>
      <c r="BB10" s="129"/>
      <c r="BC10" s="123">
        <f t="shared" ref="BC10:BC19" si="0">BA10-BB10</f>
        <v>0</v>
      </c>
      <c r="BD10" s="124" t="e">
        <f>AZ10/AX10</f>
        <v>#DIV/0!</v>
      </c>
      <c r="BE10" s="124" t="e">
        <f>AZ10+BB10/AX10</f>
        <v>#DIV/0!</v>
      </c>
      <c r="BF10" s="124" t="e">
        <f>AX10/CA10</f>
        <v>#DIV/0!</v>
      </c>
      <c r="BG10" s="130"/>
      <c r="BH10" s="126"/>
      <c r="BI10" s="121"/>
      <c r="BJ10" s="123">
        <v>0</v>
      </c>
      <c r="BK10" s="119"/>
      <c r="BL10" s="123">
        <v>0</v>
      </c>
      <c r="BM10" s="124" t="e">
        <v>#DIV/0!</v>
      </c>
      <c r="BN10" s="130"/>
      <c r="BO10" s="128"/>
      <c r="BP10" s="131"/>
      <c r="BQ10" s="129"/>
      <c r="BR10" s="123">
        <v>6</v>
      </c>
      <c r="BS10" s="129"/>
      <c r="BT10" s="123">
        <v>0</v>
      </c>
      <c r="BU10" s="129"/>
      <c r="BV10" s="123">
        <v>0</v>
      </c>
      <c r="BW10" s="132" t="e">
        <f>(BQ10+BS10)/BP10</f>
        <v>#DIV/0!</v>
      </c>
      <c r="BX10" s="124" t="e">
        <f>(BQ10+BS10+BU10)/BP10</f>
        <v>#DIV/0!</v>
      </c>
      <c r="BY10" s="133"/>
      <c r="BZ10" s="126"/>
      <c r="CA10" s="134"/>
      <c r="CB10" s="123"/>
      <c r="CC10" s="123"/>
      <c r="CD10" s="123">
        <f>CE10+CF10</f>
        <v>0</v>
      </c>
      <c r="CE10" s="123"/>
      <c r="CF10" s="123">
        <f>CA10-(CB10+CC10+CE10)</f>
        <v>0</v>
      </c>
      <c r="CG10" s="123"/>
      <c r="CH10" s="123">
        <f>CF10-CG10</f>
        <v>0</v>
      </c>
      <c r="CI10" s="132" t="e">
        <f>CB10/CA10</f>
        <v>#DIV/0!</v>
      </c>
      <c r="CJ10" s="132" t="e">
        <f>(CB10+CC10+CE10)/CA10</f>
        <v>#DIV/0!</v>
      </c>
      <c r="CK10" s="124" t="e">
        <f>(CB10+CC10+CE10+CG10)/CA10</f>
        <v>#DIV/0!</v>
      </c>
      <c r="CL10" s="126"/>
      <c r="CM10" s="135"/>
      <c r="CN10" s="122"/>
      <c r="CO10" s="136">
        <v>0</v>
      </c>
      <c r="CP10" s="129"/>
      <c r="CQ10" s="129"/>
      <c r="CR10" s="129"/>
      <c r="CS10" s="136">
        <v>0</v>
      </c>
      <c r="CT10" s="136">
        <v>0</v>
      </c>
      <c r="CU10" s="129"/>
      <c r="CV10" s="129"/>
      <c r="CW10" s="137" t="e">
        <v>#DIV/0!</v>
      </c>
      <c r="CX10" s="137" t="e">
        <v>#DIV/0!</v>
      </c>
      <c r="CY10" s="117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</row>
    <row r="11" spans="1:214" s="139" customFormat="1" ht="40.5" customHeight="1">
      <c r="A11" s="140"/>
      <c r="B11" s="141"/>
      <c r="C11" s="142"/>
      <c r="D11" s="143"/>
      <c r="E11" s="144"/>
      <c r="F11" s="145">
        <f t="shared" ref="F11:F19" si="1">D11-E11</f>
        <v>0</v>
      </c>
      <c r="G11" s="144"/>
      <c r="H11" s="145">
        <f t="shared" ref="H11:H19" si="2">F11-G11</f>
        <v>0</v>
      </c>
      <c r="I11" s="146" t="e">
        <f t="shared" ref="I11:I19" si="3">E11/D11</f>
        <v>#DIV/0!</v>
      </c>
      <c r="J11" s="147" t="e">
        <f t="shared" ref="J11:J19" si="4">(E11+G11)/D11</f>
        <v>#DIV/0!</v>
      </c>
      <c r="K11" s="148"/>
      <c r="L11" s="143"/>
      <c r="M11" s="144"/>
      <c r="N11" s="145">
        <f t="shared" ref="N11:N19" si="5">L11-M11</f>
        <v>0</v>
      </c>
      <c r="O11" s="144"/>
      <c r="P11" s="145">
        <f t="shared" ref="P11:P19" si="6">N11-O11</f>
        <v>0</v>
      </c>
      <c r="Q11" s="147" t="e">
        <f t="shared" ref="Q11:Q19" si="7">O11/L11</f>
        <v>#DIV/0!</v>
      </c>
      <c r="R11" s="149"/>
      <c r="S11" s="150"/>
      <c r="T11" s="144"/>
      <c r="U11" s="145">
        <f t="shared" ref="U11:U19" si="8">S11-T11</f>
        <v>0</v>
      </c>
      <c r="V11" s="151"/>
      <c r="W11" s="145">
        <f t="shared" ref="W11:W19" si="9">U11-V11</f>
        <v>0</v>
      </c>
      <c r="X11" s="151"/>
      <c r="Y11" s="145">
        <f t="shared" ref="Y11:Y19" si="10">W11-X11</f>
        <v>0</v>
      </c>
      <c r="Z11" s="146" t="e">
        <f t="shared" ref="Z11:Z19" si="11">T11/S11</f>
        <v>#DIV/0!</v>
      </c>
      <c r="AA11" s="146" t="e">
        <f t="shared" ref="AA11:AA19" si="12">(T11+V11)/S11</f>
        <v>#DIV/0!</v>
      </c>
      <c r="AB11" s="147" t="e">
        <f t="shared" ref="AB11:AB19" si="13">(T11+V11+X11)/S11</f>
        <v>#DIV/0!</v>
      </c>
      <c r="AC11" s="148"/>
      <c r="AD11" s="143"/>
      <c r="AE11" s="144"/>
      <c r="AF11" s="152">
        <f t="shared" ref="AF11:AF19" si="14">AD11-AE11</f>
        <v>0</v>
      </c>
      <c r="AG11" s="151"/>
      <c r="AH11" s="152">
        <f t="shared" ref="AH11:AH19" si="15">AF11-AG11</f>
        <v>0</v>
      </c>
      <c r="AI11" s="151"/>
      <c r="AJ11" s="152">
        <f t="shared" ref="AJ11:AJ19" si="16">AH11-AI11</f>
        <v>0</v>
      </c>
      <c r="AK11" s="153" t="e">
        <f t="shared" ref="AK11:AK19" si="17">AE11/AD11</f>
        <v>#DIV/0!</v>
      </c>
      <c r="AL11" s="153" t="e">
        <f t="shared" ref="AL11:AL19" si="18">(AE11+AG11)/AD11</f>
        <v>#DIV/0!</v>
      </c>
      <c r="AM11" s="154" t="e">
        <f t="shared" ref="AM11:AM19" si="19">(AE11+AG11+AI11)/AD11</f>
        <v>#DIV/0!</v>
      </c>
      <c r="AN11" s="155"/>
      <c r="AO11" s="150"/>
      <c r="AP11" s="144"/>
      <c r="AQ11" s="151"/>
      <c r="AR11" s="156">
        <f t="shared" ref="AR11:AR19" si="20">AO11-AP11-AQ11</f>
        <v>0</v>
      </c>
      <c r="AS11" s="151"/>
      <c r="AT11" s="152">
        <f t="shared" ref="AT11:AT19" si="21">AR11-AS11</f>
        <v>0</v>
      </c>
      <c r="AU11" s="153" t="e">
        <f t="shared" ref="AU11:AU19" si="22">AP11/AO11</f>
        <v>#DIV/0!</v>
      </c>
      <c r="AV11" s="153" t="e">
        <f t="shared" ref="AV11:AV19" si="23">(AP11+AQ11+AS11)/AO11</f>
        <v>#DIV/0!</v>
      </c>
      <c r="AW11" s="157"/>
      <c r="AX11" s="158"/>
      <c r="AY11" s="152">
        <f t="shared" ref="AY11:AY19" si="24">AX11</f>
        <v>0</v>
      </c>
      <c r="AZ11" s="159"/>
      <c r="BA11" s="152">
        <f t="shared" ref="BA11:BA19" si="25">AY11-AZ11</f>
        <v>0</v>
      </c>
      <c r="BB11" s="160"/>
      <c r="BC11" s="152">
        <f t="shared" si="0"/>
        <v>0</v>
      </c>
      <c r="BD11" s="153" t="e">
        <f t="shared" ref="BD11:BD19" si="26">(AZ11)/AX11</f>
        <v>#DIV/0!</v>
      </c>
      <c r="BE11" s="153" t="e">
        <f t="shared" ref="BE11:BE19" si="27">(+AZ11+BB11)/AX11</f>
        <v>#DIV/0!</v>
      </c>
      <c r="BF11" s="153" t="e">
        <f t="shared" ref="BF11:BF20" si="28">AX11/CA11</f>
        <v>#DIV/0!</v>
      </c>
      <c r="BG11" s="161"/>
      <c r="BH11" s="155"/>
      <c r="BI11" s="162"/>
      <c r="BJ11" s="152">
        <f t="shared" ref="BJ11:BJ19" si="29">BI11</f>
        <v>0</v>
      </c>
      <c r="BK11" s="159"/>
      <c r="BL11" s="152">
        <f t="shared" ref="BL11:BL19" si="30">BJ11-BK11</f>
        <v>0</v>
      </c>
      <c r="BM11" s="153" t="e">
        <f t="shared" ref="BM11:BM19" si="31">(+BK11)/BI11</f>
        <v>#DIV/0!</v>
      </c>
      <c r="BN11" s="161"/>
      <c r="BO11" s="157"/>
      <c r="BP11" s="163"/>
      <c r="BQ11" s="160"/>
      <c r="BR11" s="152">
        <f t="shared" ref="BR11:BR19" si="32">BP11-BQ11</f>
        <v>0</v>
      </c>
      <c r="BS11" s="160"/>
      <c r="BT11" s="152">
        <f t="shared" ref="BT11:BT19" si="33">BR11-BS11</f>
        <v>0</v>
      </c>
      <c r="BU11" s="160"/>
      <c r="BV11" s="152">
        <f t="shared" ref="BV11:BV19" si="34">BT11-BU11</f>
        <v>0</v>
      </c>
      <c r="BW11" s="164" t="e">
        <f t="shared" ref="BW11:BW19" si="35">(BQ11+BS11)/BP11</f>
        <v>#DIV/0!</v>
      </c>
      <c r="BX11" s="153" t="e">
        <f t="shared" ref="BX11:BX19" si="36">(BQ11+BS11+BU11)/BP11</f>
        <v>#DIV/0!</v>
      </c>
      <c r="BY11" s="161"/>
      <c r="BZ11" s="155"/>
      <c r="CA11" s="165"/>
      <c r="CB11" s="152"/>
      <c r="CC11" s="152"/>
      <c r="CD11" s="152">
        <f t="shared" ref="CD11:CD19" si="37">CE11+CF11</f>
        <v>0</v>
      </c>
      <c r="CE11" s="152"/>
      <c r="CF11" s="152">
        <f t="shared" ref="CF11:CF19" si="38">CA11-(CB11+CC11+CE11)</f>
        <v>0</v>
      </c>
      <c r="CG11" s="152"/>
      <c r="CH11" s="152">
        <f t="shared" ref="CH11:CH19" si="39">CF11-CG11</f>
        <v>0</v>
      </c>
      <c r="CI11" s="164" t="e">
        <f t="shared" ref="CI11:CI19" si="40">CB11/CA11</f>
        <v>#DIV/0!</v>
      </c>
      <c r="CJ11" s="164" t="e">
        <f t="shared" ref="CJ11:CJ19" si="41">(CB11+CC11+CE11)/CA11</f>
        <v>#DIV/0!</v>
      </c>
      <c r="CK11" s="153" t="e">
        <f t="shared" ref="CK11:CK19" si="42">(CB11+CC11+CE11+CG11)/CA11</f>
        <v>#DIV/0!</v>
      </c>
      <c r="CL11" s="155"/>
      <c r="CM11" s="166"/>
      <c r="CN11" s="151"/>
      <c r="CO11" s="167">
        <f t="shared" ref="CO11:CO19" si="43">CM11-CN11</f>
        <v>0</v>
      </c>
      <c r="CP11" s="160"/>
      <c r="CQ11" s="160"/>
      <c r="CR11" s="160"/>
      <c r="CS11" s="167">
        <f t="shared" ref="CS11:CS19" si="44">CP11+CQ11+CR11</f>
        <v>0</v>
      </c>
      <c r="CT11" s="167">
        <f t="shared" ref="CT11:CT19" si="45">CM11-CN11-CS11</f>
        <v>0</v>
      </c>
      <c r="CU11" s="160"/>
      <c r="CV11" s="160"/>
      <c r="CW11" s="168" t="e">
        <f t="shared" ref="CW11:CW19" si="46">(CN11+CS11)/CM11</f>
        <v>#DIV/0!</v>
      </c>
      <c r="CX11" s="168" t="e">
        <f t="shared" ref="CX11:CX19" si="47">(CN11+CS11+CU11+CV11)/CM11</f>
        <v>#DIV/0!</v>
      </c>
      <c r="CY11" s="148"/>
      <c r="CZ11" s="138"/>
      <c r="DA11" s="138"/>
      <c r="DB11" s="138"/>
      <c r="DC11" s="138"/>
      <c r="DD11" s="169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</row>
    <row r="12" spans="1:214" s="139" customFormat="1" ht="40.5" customHeight="1">
      <c r="A12" s="140"/>
      <c r="B12" s="141"/>
      <c r="C12" s="142"/>
      <c r="D12" s="143"/>
      <c r="E12" s="144"/>
      <c r="F12" s="145">
        <f t="shared" si="1"/>
        <v>0</v>
      </c>
      <c r="G12" s="144"/>
      <c r="H12" s="145">
        <f>F12-G12</f>
        <v>0</v>
      </c>
      <c r="I12" s="146" t="e">
        <f>E12/D12</f>
        <v>#DIV/0!</v>
      </c>
      <c r="J12" s="147" t="e">
        <f>(E12+G12)/D12</f>
        <v>#DIV/0!</v>
      </c>
      <c r="K12" s="148"/>
      <c r="L12" s="143"/>
      <c r="M12" s="144"/>
      <c r="N12" s="145">
        <f t="shared" si="5"/>
        <v>0</v>
      </c>
      <c r="O12" s="144"/>
      <c r="P12" s="145">
        <f>N12-O12</f>
        <v>0</v>
      </c>
      <c r="Q12" s="147" t="e">
        <f>O12/L12</f>
        <v>#DIV/0!</v>
      </c>
      <c r="R12" s="149"/>
      <c r="S12" s="150"/>
      <c r="T12" s="144"/>
      <c r="U12" s="145">
        <f t="shared" si="8"/>
        <v>0</v>
      </c>
      <c r="V12" s="151"/>
      <c r="W12" s="145">
        <f t="shared" si="9"/>
        <v>0</v>
      </c>
      <c r="X12" s="151"/>
      <c r="Y12" s="145">
        <f>W12-X12</f>
        <v>0</v>
      </c>
      <c r="Z12" s="146" t="e">
        <f>T12/S12</f>
        <v>#DIV/0!</v>
      </c>
      <c r="AA12" s="146" t="e">
        <f>(T12+V12)/S12</f>
        <v>#DIV/0!</v>
      </c>
      <c r="AB12" s="147" t="e">
        <f>(T12+V12+X12)/S12</f>
        <v>#DIV/0!</v>
      </c>
      <c r="AC12" s="148"/>
      <c r="AD12" s="143"/>
      <c r="AE12" s="144"/>
      <c r="AF12" s="152">
        <f>AD12-AE12</f>
        <v>0</v>
      </c>
      <c r="AG12" s="151"/>
      <c r="AH12" s="152">
        <f>AF12-AG12</f>
        <v>0</v>
      </c>
      <c r="AI12" s="151"/>
      <c r="AJ12" s="152">
        <f>AH12-AI12</f>
        <v>0</v>
      </c>
      <c r="AK12" s="153" t="e">
        <f>AE12/AD12</f>
        <v>#DIV/0!</v>
      </c>
      <c r="AL12" s="153" t="e">
        <f>(AE12+AG12)/AD12</f>
        <v>#DIV/0!</v>
      </c>
      <c r="AM12" s="154" t="e">
        <f>(AE12+AG12+AI12)/AD12</f>
        <v>#DIV/0!</v>
      </c>
      <c r="AN12" s="155"/>
      <c r="AO12" s="150"/>
      <c r="AP12" s="144"/>
      <c r="AQ12" s="151"/>
      <c r="AR12" s="156">
        <f>AO12-AP12-AQ12</f>
        <v>0</v>
      </c>
      <c r="AS12" s="151"/>
      <c r="AT12" s="152">
        <f>AR12-AS12</f>
        <v>0</v>
      </c>
      <c r="AU12" s="153" t="e">
        <f>AP12/AO12</f>
        <v>#DIV/0!</v>
      </c>
      <c r="AV12" s="153" t="e">
        <f t="shared" si="23"/>
        <v>#DIV/0!</v>
      </c>
      <c r="AW12" s="157"/>
      <c r="AX12" s="158"/>
      <c r="AY12" s="152">
        <f>AX12</f>
        <v>0</v>
      </c>
      <c r="AZ12" s="159"/>
      <c r="BA12" s="152">
        <f>AY12-AZ12</f>
        <v>0</v>
      </c>
      <c r="BB12" s="160"/>
      <c r="BC12" s="152">
        <f t="shared" si="0"/>
        <v>0</v>
      </c>
      <c r="BD12" s="153" t="e">
        <f>(AZ12)/AX12</f>
        <v>#DIV/0!</v>
      </c>
      <c r="BE12" s="153" t="e">
        <f>(+AZ12+BB12)/AX12</f>
        <v>#DIV/0!</v>
      </c>
      <c r="BF12" s="153" t="e">
        <f>AX12/CA12</f>
        <v>#DIV/0!</v>
      </c>
      <c r="BG12" s="161"/>
      <c r="BH12" s="155"/>
      <c r="BI12" s="162"/>
      <c r="BJ12" s="152">
        <f>BI12</f>
        <v>0</v>
      </c>
      <c r="BK12" s="159"/>
      <c r="BL12" s="152">
        <f>BJ12-BK12</f>
        <v>0</v>
      </c>
      <c r="BM12" s="153" t="e">
        <f>(+BK12)/BI12</f>
        <v>#DIV/0!</v>
      </c>
      <c r="BN12" s="161"/>
      <c r="BO12" s="157"/>
      <c r="BP12" s="163"/>
      <c r="BQ12" s="160"/>
      <c r="BR12" s="152">
        <f>BP12-BQ12</f>
        <v>0</v>
      </c>
      <c r="BS12" s="160"/>
      <c r="BT12" s="152">
        <f>BR12-BS12</f>
        <v>0</v>
      </c>
      <c r="BU12" s="160"/>
      <c r="BV12" s="152">
        <f>BT12-BU12</f>
        <v>0</v>
      </c>
      <c r="BW12" s="164" t="e">
        <f>(BQ12+BS12)/BP12</f>
        <v>#DIV/0!</v>
      </c>
      <c r="BX12" s="153" t="e">
        <f>(BQ12+BS12+BU12)/BP12</f>
        <v>#DIV/0!</v>
      </c>
      <c r="BY12" s="161"/>
      <c r="BZ12" s="155"/>
      <c r="CA12" s="165"/>
      <c r="CB12" s="152"/>
      <c r="CC12" s="152"/>
      <c r="CD12" s="152">
        <f>CE12+CF12</f>
        <v>0</v>
      </c>
      <c r="CE12" s="152"/>
      <c r="CF12" s="152">
        <f>CA12-(CB12+CC12+CE12)</f>
        <v>0</v>
      </c>
      <c r="CG12" s="152"/>
      <c r="CH12" s="152">
        <f>CF12-CG12</f>
        <v>0</v>
      </c>
      <c r="CI12" s="164" t="e">
        <f>CB12/CA12</f>
        <v>#DIV/0!</v>
      </c>
      <c r="CJ12" s="164" t="e">
        <f>(CB12+CC12+CE12)/CA12</f>
        <v>#DIV/0!</v>
      </c>
      <c r="CK12" s="153" t="e">
        <f>(CB12+CC12+CE12+CG12)/CA12</f>
        <v>#DIV/0!</v>
      </c>
      <c r="CL12" s="155"/>
      <c r="CM12" s="166"/>
      <c r="CN12" s="151"/>
      <c r="CO12" s="167">
        <f>CM12-CN12</f>
        <v>0</v>
      </c>
      <c r="CP12" s="160"/>
      <c r="CQ12" s="160"/>
      <c r="CR12" s="160"/>
      <c r="CS12" s="167">
        <f>CP12+CQ12+CR12</f>
        <v>0</v>
      </c>
      <c r="CT12" s="167">
        <f>CM12-CN12-CS12</f>
        <v>0</v>
      </c>
      <c r="CU12" s="160"/>
      <c r="CV12" s="160"/>
      <c r="CW12" s="168" t="e">
        <f>(CN12+CS12)/CM12</f>
        <v>#DIV/0!</v>
      </c>
      <c r="CX12" s="168" t="e">
        <f>(CN12+CS12+CU12+CV12)/CM12</f>
        <v>#DIV/0!</v>
      </c>
      <c r="CY12" s="148"/>
      <c r="CZ12" s="138"/>
      <c r="DA12" s="138"/>
      <c r="DB12" s="138"/>
      <c r="DC12" s="138"/>
      <c r="DD12" s="169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</row>
    <row r="13" spans="1:214" s="139" customFormat="1" ht="40.5" customHeight="1">
      <c r="A13" s="140"/>
      <c r="B13" s="141"/>
      <c r="C13" s="142"/>
      <c r="D13" s="143"/>
      <c r="E13" s="144"/>
      <c r="F13" s="145">
        <f t="shared" si="1"/>
        <v>0</v>
      </c>
      <c r="G13" s="144"/>
      <c r="H13" s="145">
        <f>F13-G13</f>
        <v>0</v>
      </c>
      <c r="I13" s="146" t="e">
        <f>E13/D13</f>
        <v>#DIV/0!</v>
      </c>
      <c r="J13" s="147" t="e">
        <f>(E13+G13)/D13</f>
        <v>#DIV/0!</v>
      </c>
      <c r="K13" s="148"/>
      <c r="L13" s="143"/>
      <c r="M13" s="144"/>
      <c r="N13" s="145">
        <f t="shared" si="5"/>
        <v>0</v>
      </c>
      <c r="O13" s="144"/>
      <c r="P13" s="145">
        <f>N13-O13</f>
        <v>0</v>
      </c>
      <c r="Q13" s="147" t="e">
        <f>O13/L13</f>
        <v>#DIV/0!</v>
      </c>
      <c r="R13" s="149"/>
      <c r="S13" s="150"/>
      <c r="T13" s="144"/>
      <c r="U13" s="145">
        <f t="shared" si="8"/>
        <v>0</v>
      </c>
      <c r="V13" s="151"/>
      <c r="W13" s="145">
        <f t="shared" si="9"/>
        <v>0</v>
      </c>
      <c r="X13" s="151"/>
      <c r="Y13" s="145">
        <f>W13-X13</f>
        <v>0</v>
      </c>
      <c r="Z13" s="146" t="e">
        <f>T13/S13</f>
        <v>#DIV/0!</v>
      </c>
      <c r="AA13" s="146" t="e">
        <f>(T13+V13)/S13</f>
        <v>#DIV/0!</v>
      </c>
      <c r="AB13" s="147" t="e">
        <f>(T13+V13+X13)/S13</f>
        <v>#DIV/0!</v>
      </c>
      <c r="AC13" s="148"/>
      <c r="AD13" s="143"/>
      <c r="AE13" s="144"/>
      <c r="AF13" s="152">
        <f>AD13-AE13</f>
        <v>0</v>
      </c>
      <c r="AG13" s="151"/>
      <c r="AH13" s="152">
        <f>AF13-AG13</f>
        <v>0</v>
      </c>
      <c r="AI13" s="151"/>
      <c r="AJ13" s="152">
        <f>AH13-AI13</f>
        <v>0</v>
      </c>
      <c r="AK13" s="153" t="e">
        <f>AE13/AD13</f>
        <v>#DIV/0!</v>
      </c>
      <c r="AL13" s="153" t="e">
        <f>(AE13+AG13)/AD13</f>
        <v>#DIV/0!</v>
      </c>
      <c r="AM13" s="154" t="e">
        <f>(AE13+AG13+AI13)/AD13</f>
        <v>#DIV/0!</v>
      </c>
      <c r="AN13" s="155"/>
      <c r="AO13" s="150"/>
      <c r="AP13" s="144"/>
      <c r="AQ13" s="151"/>
      <c r="AR13" s="156">
        <f>AO13-AP13-AQ13</f>
        <v>0</v>
      </c>
      <c r="AS13" s="151"/>
      <c r="AT13" s="152">
        <f>AR13-AS13</f>
        <v>0</v>
      </c>
      <c r="AU13" s="153" t="e">
        <f>AP13/AO13</f>
        <v>#DIV/0!</v>
      </c>
      <c r="AV13" s="153" t="e">
        <f t="shared" si="23"/>
        <v>#DIV/0!</v>
      </c>
      <c r="AW13" s="157"/>
      <c r="AX13" s="158"/>
      <c r="AY13" s="152">
        <f>AX13</f>
        <v>0</v>
      </c>
      <c r="AZ13" s="159"/>
      <c r="BA13" s="152">
        <f>AY13-AZ13</f>
        <v>0</v>
      </c>
      <c r="BB13" s="160"/>
      <c r="BC13" s="152">
        <f t="shared" si="0"/>
        <v>0</v>
      </c>
      <c r="BD13" s="153" t="e">
        <f>(AZ13)/AX13</f>
        <v>#DIV/0!</v>
      </c>
      <c r="BE13" s="153" t="e">
        <f>(+AZ13+BB13)/AX13</f>
        <v>#DIV/0!</v>
      </c>
      <c r="BF13" s="153" t="e">
        <f>AX13/CA13</f>
        <v>#DIV/0!</v>
      </c>
      <c r="BG13" s="161"/>
      <c r="BH13" s="155"/>
      <c r="BI13" s="162"/>
      <c r="BJ13" s="152">
        <f>BI13</f>
        <v>0</v>
      </c>
      <c r="BK13" s="159"/>
      <c r="BL13" s="152">
        <f>BJ13-BK13</f>
        <v>0</v>
      </c>
      <c r="BM13" s="153" t="e">
        <f>(+BK13)/BI13</f>
        <v>#DIV/0!</v>
      </c>
      <c r="BN13" s="161"/>
      <c r="BO13" s="157"/>
      <c r="BP13" s="163"/>
      <c r="BQ13" s="160"/>
      <c r="BR13" s="152">
        <f>BP13-BQ13</f>
        <v>0</v>
      </c>
      <c r="BS13" s="160"/>
      <c r="BT13" s="152">
        <f>BR13-BS13</f>
        <v>0</v>
      </c>
      <c r="BU13" s="160"/>
      <c r="BV13" s="152">
        <f>BT13-BU13</f>
        <v>0</v>
      </c>
      <c r="BW13" s="164" t="e">
        <f>(BQ13+BS13)/BP13</f>
        <v>#DIV/0!</v>
      </c>
      <c r="BX13" s="153" t="e">
        <f>(BQ13+BS13+BU13)/BP13</f>
        <v>#DIV/0!</v>
      </c>
      <c r="BY13" s="161"/>
      <c r="BZ13" s="155"/>
      <c r="CA13" s="165"/>
      <c r="CB13" s="152"/>
      <c r="CC13" s="152"/>
      <c r="CD13" s="152">
        <f>CE13+CF13</f>
        <v>0</v>
      </c>
      <c r="CE13" s="152"/>
      <c r="CF13" s="152">
        <f>CA13-(CB13+CC13+CE13)</f>
        <v>0</v>
      </c>
      <c r="CG13" s="152"/>
      <c r="CH13" s="152">
        <f>CF13-CG13</f>
        <v>0</v>
      </c>
      <c r="CI13" s="164" t="e">
        <f>CB13/CA13</f>
        <v>#DIV/0!</v>
      </c>
      <c r="CJ13" s="164" t="e">
        <f>(CB13+CC13+CE13)/CA13</f>
        <v>#DIV/0!</v>
      </c>
      <c r="CK13" s="153" t="e">
        <f>(CB13+CC13+CE13+CG13)/CA13</f>
        <v>#DIV/0!</v>
      </c>
      <c r="CL13" s="155"/>
      <c r="CM13" s="166"/>
      <c r="CN13" s="151"/>
      <c r="CO13" s="167">
        <f>CM13-CN13</f>
        <v>0</v>
      </c>
      <c r="CP13" s="160"/>
      <c r="CQ13" s="160"/>
      <c r="CR13" s="160"/>
      <c r="CS13" s="167">
        <f>CP13+CQ13+CR13</f>
        <v>0</v>
      </c>
      <c r="CT13" s="167">
        <f>CM13-CN13-CS13</f>
        <v>0</v>
      </c>
      <c r="CU13" s="160"/>
      <c r="CV13" s="160"/>
      <c r="CW13" s="168" t="e">
        <f>(CN13+CS13)/CM13</f>
        <v>#DIV/0!</v>
      </c>
      <c r="CX13" s="168" t="e">
        <f>(CN13+CS13+CU13+CV13)/CM13</f>
        <v>#DIV/0!</v>
      </c>
      <c r="CY13" s="148"/>
      <c r="CZ13" s="138"/>
      <c r="DA13" s="138"/>
      <c r="DB13" s="138"/>
      <c r="DC13" s="138"/>
      <c r="DD13" s="169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</row>
    <row r="14" spans="1:214" s="139" customFormat="1" ht="40.5" customHeight="1">
      <c r="A14" s="140"/>
      <c r="B14" s="141"/>
      <c r="C14" s="142"/>
      <c r="D14" s="143"/>
      <c r="E14" s="144"/>
      <c r="F14" s="145">
        <f t="shared" si="1"/>
        <v>0</v>
      </c>
      <c r="G14" s="144"/>
      <c r="H14" s="145">
        <f>F14-G14</f>
        <v>0</v>
      </c>
      <c r="I14" s="146" t="e">
        <f>E14/D14</f>
        <v>#DIV/0!</v>
      </c>
      <c r="J14" s="147" t="e">
        <f>(E14+G14)/D14</f>
        <v>#DIV/0!</v>
      </c>
      <c r="K14" s="148"/>
      <c r="L14" s="143"/>
      <c r="M14" s="144"/>
      <c r="N14" s="145">
        <f t="shared" si="5"/>
        <v>0</v>
      </c>
      <c r="O14" s="144"/>
      <c r="P14" s="145">
        <f>N14-O14</f>
        <v>0</v>
      </c>
      <c r="Q14" s="147" t="e">
        <f>O14/L14</f>
        <v>#DIV/0!</v>
      </c>
      <c r="R14" s="149"/>
      <c r="S14" s="150"/>
      <c r="T14" s="144"/>
      <c r="U14" s="145">
        <f t="shared" si="8"/>
        <v>0</v>
      </c>
      <c r="V14" s="151"/>
      <c r="W14" s="145">
        <f t="shared" si="9"/>
        <v>0</v>
      </c>
      <c r="X14" s="151"/>
      <c r="Y14" s="145">
        <f>W14-X14</f>
        <v>0</v>
      </c>
      <c r="Z14" s="146" t="e">
        <f>T14/S14</f>
        <v>#DIV/0!</v>
      </c>
      <c r="AA14" s="146" t="e">
        <f>(T14+V14)/S14</f>
        <v>#DIV/0!</v>
      </c>
      <c r="AB14" s="147" t="e">
        <f>(T14+V14+X14)/S14</f>
        <v>#DIV/0!</v>
      </c>
      <c r="AC14" s="148"/>
      <c r="AD14" s="143"/>
      <c r="AE14" s="144"/>
      <c r="AF14" s="152">
        <f>AD14-AE14</f>
        <v>0</v>
      </c>
      <c r="AG14" s="151"/>
      <c r="AH14" s="152">
        <f>AF14-AG14</f>
        <v>0</v>
      </c>
      <c r="AI14" s="151"/>
      <c r="AJ14" s="152">
        <f>AH14-AI14</f>
        <v>0</v>
      </c>
      <c r="AK14" s="153" t="e">
        <f>AE14/AD14</f>
        <v>#DIV/0!</v>
      </c>
      <c r="AL14" s="153" t="e">
        <f>(AE14+AG14)/AD14</f>
        <v>#DIV/0!</v>
      </c>
      <c r="AM14" s="154" t="e">
        <f>(AE14+AG14+AI14)/AD14</f>
        <v>#DIV/0!</v>
      </c>
      <c r="AN14" s="155"/>
      <c r="AO14" s="150"/>
      <c r="AP14" s="144"/>
      <c r="AQ14" s="151"/>
      <c r="AR14" s="156">
        <f>AO14-AP14-AQ14</f>
        <v>0</v>
      </c>
      <c r="AS14" s="151"/>
      <c r="AT14" s="152">
        <f>AR14-AS14</f>
        <v>0</v>
      </c>
      <c r="AU14" s="153" t="e">
        <f>AP14/AO14</f>
        <v>#DIV/0!</v>
      </c>
      <c r="AV14" s="153" t="e">
        <f t="shared" si="23"/>
        <v>#DIV/0!</v>
      </c>
      <c r="AW14" s="157"/>
      <c r="AX14" s="158"/>
      <c r="AY14" s="152">
        <f>AX14</f>
        <v>0</v>
      </c>
      <c r="AZ14" s="159"/>
      <c r="BA14" s="152">
        <f>AY14-AZ14</f>
        <v>0</v>
      </c>
      <c r="BB14" s="160"/>
      <c r="BC14" s="152">
        <f t="shared" si="0"/>
        <v>0</v>
      </c>
      <c r="BD14" s="153" t="e">
        <f>(AZ14)/AX14</f>
        <v>#DIV/0!</v>
      </c>
      <c r="BE14" s="153" t="e">
        <f>(+AZ14+BB14)/AX14</f>
        <v>#DIV/0!</v>
      </c>
      <c r="BF14" s="153" t="e">
        <f>AX14/CA14</f>
        <v>#DIV/0!</v>
      </c>
      <c r="BG14" s="161"/>
      <c r="BH14" s="155"/>
      <c r="BI14" s="162"/>
      <c r="BJ14" s="152">
        <f>BI14</f>
        <v>0</v>
      </c>
      <c r="BK14" s="159"/>
      <c r="BL14" s="152">
        <f>BJ14-BK14</f>
        <v>0</v>
      </c>
      <c r="BM14" s="153" t="e">
        <f>(+BK14)/BI14</f>
        <v>#DIV/0!</v>
      </c>
      <c r="BN14" s="161"/>
      <c r="BO14" s="157"/>
      <c r="BP14" s="163"/>
      <c r="BQ14" s="160"/>
      <c r="BR14" s="152">
        <f>BP14-BQ14</f>
        <v>0</v>
      </c>
      <c r="BS14" s="160"/>
      <c r="BT14" s="152">
        <f>BR14-BS14</f>
        <v>0</v>
      </c>
      <c r="BU14" s="160"/>
      <c r="BV14" s="152">
        <f>BT14-BU14</f>
        <v>0</v>
      </c>
      <c r="BW14" s="164" t="e">
        <f>(BQ14+BS14)/BP14</f>
        <v>#DIV/0!</v>
      </c>
      <c r="BX14" s="153" t="e">
        <f>(BQ14+BS14+BU14)/BP14</f>
        <v>#DIV/0!</v>
      </c>
      <c r="BY14" s="161"/>
      <c r="BZ14" s="155"/>
      <c r="CA14" s="165"/>
      <c r="CB14" s="152"/>
      <c r="CC14" s="152"/>
      <c r="CD14" s="152">
        <f>CE14+CF14</f>
        <v>0</v>
      </c>
      <c r="CE14" s="152"/>
      <c r="CF14" s="152">
        <f>CA14-(CB14+CC14+CE14)</f>
        <v>0</v>
      </c>
      <c r="CG14" s="152"/>
      <c r="CH14" s="152">
        <f>CF14-CG14</f>
        <v>0</v>
      </c>
      <c r="CI14" s="164" t="e">
        <f>CB14/CA14</f>
        <v>#DIV/0!</v>
      </c>
      <c r="CJ14" s="164" t="e">
        <f>(CB14+CC14+CE14)/CA14</f>
        <v>#DIV/0!</v>
      </c>
      <c r="CK14" s="153" t="e">
        <f>(CB14+CC14+CE14+CG14)/CA14</f>
        <v>#DIV/0!</v>
      </c>
      <c r="CL14" s="155"/>
      <c r="CM14" s="166"/>
      <c r="CN14" s="151"/>
      <c r="CO14" s="167">
        <f>CM14-CN14</f>
        <v>0</v>
      </c>
      <c r="CP14" s="160"/>
      <c r="CQ14" s="160"/>
      <c r="CR14" s="160"/>
      <c r="CS14" s="167">
        <f>CP14+CQ14+CR14</f>
        <v>0</v>
      </c>
      <c r="CT14" s="167">
        <f>CM14-CN14-CS14</f>
        <v>0</v>
      </c>
      <c r="CU14" s="160"/>
      <c r="CV14" s="160"/>
      <c r="CW14" s="168" t="e">
        <f>(CN14+CS14)/CM14</f>
        <v>#DIV/0!</v>
      </c>
      <c r="CX14" s="168" t="e">
        <f>(CN14+CS14+CU14+CV14)/CM14</f>
        <v>#DIV/0!</v>
      </c>
      <c r="CY14" s="148"/>
      <c r="CZ14" s="138"/>
      <c r="DA14" s="138"/>
      <c r="DB14" s="138"/>
      <c r="DC14" s="138"/>
      <c r="DD14" s="169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</row>
    <row r="15" spans="1:214" s="139" customFormat="1" ht="40.5" customHeight="1">
      <c r="A15" s="140"/>
      <c r="B15" s="141"/>
      <c r="C15" s="142"/>
      <c r="D15" s="143"/>
      <c r="E15" s="144"/>
      <c r="F15" s="145">
        <f t="shared" si="1"/>
        <v>0</v>
      </c>
      <c r="G15" s="144"/>
      <c r="H15" s="145">
        <f t="shared" si="2"/>
        <v>0</v>
      </c>
      <c r="I15" s="146" t="e">
        <f t="shared" si="3"/>
        <v>#DIV/0!</v>
      </c>
      <c r="J15" s="147" t="e">
        <f t="shared" si="4"/>
        <v>#DIV/0!</v>
      </c>
      <c r="K15" s="148"/>
      <c r="L15" s="143"/>
      <c r="M15" s="144"/>
      <c r="N15" s="145">
        <f t="shared" si="5"/>
        <v>0</v>
      </c>
      <c r="O15" s="144"/>
      <c r="P15" s="145">
        <f t="shared" si="6"/>
        <v>0</v>
      </c>
      <c r="Q15" s="147" t="e">
        <f t="shared" si="7"/>
        <v>#DIV/0!</v>
      </c>
      <c r="R15" s="149"/>
      <c r="S15" s="150"/>
      <c r="T15" s="144"/>
      <c r="U15" s="145">
        <f t="shared" si="8"/>
        <v>0</v>
      </c>
      <c r="V15" s="151"/>
      <c r="W15" s="145">
        <f t="shared" si="9"/>
        <v>0</v>
      </c>
      <c r="X15" s="151"/>
      <c r="Y15" s="145">
        <f t="shared" si="10"/>
        <v>0</v>
      </c>
      <c r="Z15" s="146" t="e">
        <f t="shared" si="11"/>
        <v>#DIV/0!</v>
      </c>
      <c r="AA15" s="146" t="e">
        <f t="shared" si="12"/>
        <v>#DIV/0!</v>
      </c>
      <c r="AB15" s="147" t="e">
        <f t="shared" si="13"/>
        <v>#DIV/0!</v>
      </c>
      <c r="AC15" s="148"/>
      <c r="AD15" s="143"/>
      <c r="AE15" s="144"/>
      <c r="AF15" s="152">
        <f t="shared" si="14"/>
        <v>0</v>
      </c>
      <c r="AG15" s="151"/>
      <c r="AH15" s="152">
        <f t="shared" si="15"/>
        <v>0</v>
      </c>
      <c r="AI15" s="151"/>
      <c r="AJ15" s="152">
        <f t="shared" si="16"/>
        <v>0</v>
      </c>
      <c r="AK15" s="153" t="e">
        <f t="shared" si="17"/>
        <v>#DIV/0!</v>
      </c>
      <c r="AL15" s="153" t="e">
        <f t="shared" si="18"/>
        <v>#DIV/0!</v>
      </c>
      <c r="AM15" s="154" t="e">
        <f t="shared" si="19"/>
        <v>#DIV/0!</v>
      </c>
      <c r="AN15" s="155"/>
      <c r="AO15" s="150"/>
      <c r="AP15" s="144"/>
      <c r="AQ15" s="151"/>
      <c r="AR15" s="156">
        <f t="shared" si="20"/>
        <v>0</v>
      </c>
      <c r="AS15" s="151"/>
      <c r="AT15" s="152">
        <f t="shared" si="21"/>
        <v>0</v>
      </c>
      <c r="AU15" s="153" t="e">
        <f t="shared" si="22"/>
        <v>#DIV/0!</v>
      </c>
      <c r="AV15" s="153" t="e">
        <f t="shared" si="23"/>
        <v>#DIV/0!</v>
      </c>
      <c r="AW15" s="157"/>
      <c r="AX15" s="143"/>
      <c r="AY15" s="152">
        <f t="shared" si="24"/>
        <v>0</v>
      </c>
      <c r="AZ15" s="144"/>
      <c r="BA15" s="152">
        <f t="shared" si="25"/>
        <v>0</v>
      </c>
      <c r="BB15" s="160"/>
      <c r="BC15" s="152">
        <f t="shared" si="0"/>
        <v>0</v>
      </c>
      <c r="BD15" s="153" t="e">
        <f t="shared" si="26"/>
        <v>#DIV/0!</v>
      </c>
      <c r="BE15" s="153" t="e">
        <f t="shared" si="27"/>
        <v>#DIV/0!</v>
      </c>
      <c r="BF15" s="153" t="e">
        <f t="shared" si="28"/>
        <v>#DIV/0!</v>
      </c>
      <c r="BG15" s="161"/>
      <c r="BH15" s="155"/>
      <c r="BI15" s="150"/>
      <c r="BJ15" s="152">
        <f t="shared" si="29"/>
        <v>0</v>
      </c>
      <c r="BK15" s="144"/>
      <c r="BL15" s="152">
        <f t="shared" si="30"/>
        <v>0</v>
      </c>
      <c r="BM15" s="153" t="e">
        <f t="shared" si="31"/>
        <v>#DIV/0!</v>
      </c>
      <c r="BN15" s="161"/>
      <c r="BO15" s="157"/>
      <c r="BP15" s="163"/>
      <c r="BQ15" s="160"/>
      <c r="BR15" s="152">
        <f t="shared" si="32"/>
        <v>0</v>
      </c>
      <c r="BS15" s="160"/>
      <c r="BT15" s="152">
        <f t="shared" si="33"/>
        <v>0</v>
      </c>
      <c r="BU15" s="160"/>
      <c r="BV15" s="152">
        <f t="shared" si="34"/>
        <v>0</v>
      </c>
      <c r="BW15" s="164" t="e">
        <f t="shared" si="35"/>
        <v>#DIV/0!</v>
      </c>
      <c r="BX15" s="153" t="e">
        <f t="shared" si="36"/>
        <v>#DIV/0!</v>
      </c>
      <c r="BY15" s="161"/>
      <c r="BZ15" s="155"/>
      <c r="CA15" s="165"/>
      <c r="CB15" s="152"/>
      <c r="CC15" s="152"/>
      <c r="CD15" s="152">
        <f t="shared" si="37"/>
        <v>0</v>
      </c>
      <c r="CE15" s="152"/>
      <c r="CF15" s="152">
        <f t="shared" si="38"/>
        <v>0</v>
      </c>
      <c r="CG15" s="152"/>
      <c r="CH15" s="152">
        <f t="shared" si="39"/>
        <v>0</v>
      </c>
      <c r="CI15" s="164" t="e">
        <f t="shared" si="40"/>
        <v>#DIV/0!</v>
      </c>
      <c r="CJ15" s="164" t="e">
        <f t="shared" si="41"/>
        <v>#DIV/0!</v>
      </c>
      <c r="CK15" s="153" t="e">
        <f t="shared" si="42"/>
        <v>#DIV/0!</v>
      </c>
      <c r="CL15" s="155"/>
      <c r="CM15" s="166"/>
      <c r="CN15" s="151"/>
      <c r="CO15" s="167">
        <f t="shared" si="43"/>
        <v>0</v>
      </c>
      <c r="CP15" s="160"/>
      <c r="CQ15" s="160"/>
      <c r="CR15" s="160"/>
      <c r="CS15" s="167">
        <f t="shared" si="44"/>
        <v>0</v>
      </c>
      <c r="CT15" s="167">
        <f t="shared" si="45"/>
        <v>0</v>
      </c>
      <c r="CU15" s="160"/>
      <c r="CV15" s="160"/>
      <c r="CW15" s="168" t="e">
        <f t="shared" si="46"/>
        <v>#DIV/0!</v>
      </c>
      <c r="CX15" s="168" t="e">
        <f t="shared" si="47"/>
        <v>#DIV/0!</v>
      </c>
      <c r="CY15" s="148"/>
      <c r="CZ15" s="138"/>
      <c r="DA15" s="138"/>
      <c r="DB15" s="138"/>
      <c r="DC15" s="138"/>
      <c r="DD15" s="169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</row>
    <row r="16" spans="1:214" s="139" customFormat="1" ht="40.5" customHeight="1">
      <c r="A16" s="140"/>
      <c r="B16" s="141"/>
      <c r="C16" s="142"/>
      <c r="D16" s="170"/>
      <c r="E16" s="171"/>
      <c r="F16" s="172">
        <f t="shared" si="1"/>
        <v>0</v>
      </c>
      <c r="G16" s="171"/>
      <c r="H16" s="145">
        <f t="shared" si="2"/>
        <v>0</v>
      </c>
      <c r="I16" s="146" t="e">
        <f t="shared" si="3"/>
        <v>#DIV/0!</v>
      </c>
      <c r="J16" s="147" t="e">
        <f t="shared" si="4"/>
        <v>#DIV/0!</v>
      </c>
      <c r="K16" s="148"/>
      <c r="L16" s="170"/>
      <c r="M16" s="171"/>
      <c r="N16" s="172">
        <f t="shared" si="5"/>
        <v>0</v>
      </c>
      <c r="O16" s="171"/>
      <c r="P16" s="145">
        <f t="shared" si="6"/>
        <v>0</v>
      </c>
      <c r="Q16" s="147" t="e">
        <f t="shared" si="7"/>
        <v>#DIV/0!</v>
      </c>
      <c r="R16" s="149"/>
      <c r="S16" s="173"/>
      <c r="T16" s="171"/>
      <c r="U16" s="172">
        <f t="shared" si="8"/>
        <v>0</v>
      </c>
      <c r="V16" s="174"/>
      <c r="W16" s="145">
        <f t="shared" si="9"/>
        <v>0</v>
      </c>
      <c r="X16" s="174"/>
      <c r="Y16" s="145">
        <f t="shared" si="10"/>
        <v>0</v>
      </c>
      <c r="Z16" s="146" t="e">
        <f t="shared" si="11"/>
        <v>#DIV/0!</v>
      </c>
      <c r="AA16" s="146" t="e">
        <f t="shared" si="12"/>
        <v>#DIV/0!</v>
      </c>
      <c r="AB16" s="147" t="e">
        <f t="shared" si="13"/>
        <v>#DIV/0!</v>
      </c>
      <c r="AC16" s="148"/>
      <c r="AD16" s="170"/>
      <c r="AE16" s="171"/>
      <c r="AF16" s="175">
        <f t="shared" si="14"/>
        <v>0</v>
      </c>
      <c r="AG16" s="174"/>
      <c r="AH16" s="152">
        <f t="shared" si="15"/>
        <v>0</v>
      </c>
      <c r="AI16" s="174"/>
      <c r="AJ16" s="152">
        <f t="shared" si="16"/>
        <v>0</v>
      </c>
      <c r="AK16" s="153" t="e">
        <f t="shared" si="17"/>
        <v>#DIV/0!</v>
      </c>
      <c r="AL16" s="153" t="e">
        <f t="shared" si="18"/>
        <v>#DIV/0!</v>
      </c>
      <c r="AM16" s="154" t="e">
        <f t="shared" si="19"/>
        <v>#DIV/0!</v>
      </c>
      <c r="AN16" s="155"/>
      <c r="AO16" s="173"/>
      <c r="AP16" s="171"/>
      <c r="AQ16" s="174"/>
      <c r="AR16" s="156">
        <f t="shared" si="20"/>
        <v>0</v>
      </c>
      <c r="AS16" s="174"/>
      <c r="AT16" s="152">
        <f t="shared" si="21"/>
        <v>0</v>
      </c>
      <c r="AU16" s="153" t="e">
        <f t="shared" si="22"/>
        <v>#DIV/0!</v>
      </c>
      <c r="AV16" s="153" t="e">
        <f t="shared" si="23"/>
        <v>#DIV/0!</v>
      </c>
      <c r="AW16" s="157"/>
      <c r="AX16" s="170"/>
      <c r="AY16" s="175">
        <f t="shared" si="24"/>
        <v>0</v>
      </c>
      <c r="AZ16" s="171"/>
      <c r="BA16" s="152">
        <f t="shared" si="25"/>
        <v>0</v>
      </c>
      <c r="BB16" s="160"/>
      <c r="BC16" s="152">
        <f t="shared" si="0"/>
        <v>0</v>
      </c>
      <c r="BD16" s="153" t="e">
        <f t="shared" si="26"/>
        <v>#DIV/0!</v>
      </c>
      <c r="BE16" s="153" t="e">
        <f t="shared" si="27"/>
        <v>#DIV/0!</v>
      </c>
      <c r="BF16" s="153" t="e">
        <f t="shared" si="28"/>
        <v>#DIV/0!</v>
      </c>
      <c r="BG16" s="161"/>
      <c r="BH16" s="155"/>
      <c r="BI16" s="173"/>
      <c r="BJ16" s="175">
        <f t="shared" si="29"/>
        <v>0</v>
      </c>
      <c r="BK16" s="171"/>
      <c r="BL16" s="152">
        <f t="shared" si="30"/>
        <v>0</v>
      </c>
      <c r="BM16" s="153" t="e">
        <f t="shared" si="31"/>
        <v>#DIV/0!</v>
      </c>
      <c r="BN16" s="161"/>
      <c r="BO16" s="157"/>
      <c r="BP16" s="163"/>
      <c r="BQ16" s="160"/>
      <c r="BR16" s="152">
        <f t="shared" si="32"/>
        <v>0</v>
      </c>
      <c r="BS16" s="160"/>
      <c r="BT16" s="152">
        <f t="shared" si="33"/>
        <v>0</v>
      </c>
      <c r="BU16" s="160"/>
      <c r="BV16" s="152">
        <f t="shared" si="34"/>
        <v>0</v>
      </c>
      <c r="BW16" s="164" t="e">
        <f t="shared" si="35"/>
        <v>#DIV/0!</v>
      </c>
      <c r="BX16" s="153" t="e">
        <f t="shared" si="36"/>
        <v>#DIV/0!</v>
      </c>
      <c r="BY16" s="161"/>
      <c r="BZ16" s="155"/>
      <c r="CA16" s="165"/>
      <c r="CB16" s="152"/>
      <c r="CC16" s="152"/>
      <c r="CD16" s="152">
        <f t="shared" si="37"/>
        <v>0</v>
      </c>
      <c r="CE16" s="152"/>
      <c r="CF16" s="152">
        <f t="shared" si="38"/>
        <v>0</v>
      </c>
      <c r="CG16" s="152"/>
      <c r="CH16" s="152">
        <f t="shared" si="39"/>
        <v>0</v>
      </c>
      <c r="CI16" s="164" t="e">
        <f t="shared" si="40"/>
        <v>#DIV/0!</v>
      </c>
      <c r="CJ16" s="164" t="e">
        <f t="shared" si="41"/>
        <v>#DIV/0!</v>
      </c>
      <c r="CK16" s="153" t="e">
        <f t="shared" si="42"/>
        <v>#DIV/0!</v>
      </c>
      <c r="CL16" s="155"/>
      <c r="CM16" s="176"/>
      <c r="CN16" s="174"/>
      <c r="CO16" s="177">
        <f t="shared" si="43"/>
        <v>0</v>
      </c>
      <c r="CP16" s="171"/>
      <c r="CQ16" s="171"/>
      <c r="CR16" s="171"/>
      <c r="CS16" s="167">
        <f t="shared" si="44"/>
        <v>0</v>
      </c>
      <c r="CT16" s="167">
        <f t="shared" si="45"/>
        <v>0</v>
      </c>
      <c r="CU16" s="160"/>
      <c r="CV16" s="160"/>
      <c r="CW16" s="168" t="e">
        <f t="shared" si="46"/>
        <v>#DIV/0!</v>
      </c>
      <c r="CX16" s="168" t="e">
        <f t="shared" si="47"/>
        <v>#DIV/0!</v>
      </c>
      <c r="CY16" s="14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</row>
    <row r="17" spans="1:214" s="139" customFormat="1" ht="40.5" customHeight="1">
      <c r="A17" s="140"/>
      <c r="B17" s="141"/>
      <c r="C17" s="142"/>
      <c r="D17" s="143"/>
      <c r="E17" s="144"/>
      <c r="F17" s="145">
        <f t="shared" si="1"/>
        <v>0</v>
      </c>
      <c r="G17" s="144"/>
      <c r="H17" s="145">
        <f t="shared" si="2"/>
        <v>0</v>
      </c>
      <c r="I17" s="146" t="e">
        <f t="shared" si="3"/>
        <v>#DIV/0!</v>
      </c>
      <c r="J17" s="147" t="e">
        <f t="shared" si="4"/>
        <v>#DIV/0!</v>
      </c>
      <c r="K17" s="148"/>
      <c r="L17" s="143"/>
      <c r="M17" s="144"/>
      <c r="N17" s="145">
        <f t="shared" si="5"/>
        <v>0</v>
      </c>
      <c r="O17" s="144"/>
      <c r="P17" s="145">
        <f t="shared" si="6"/>
        <v>0</v>
      </c>
      <c r="Q17" s="147" t="e">
        <f t="shared" si="7"/>
        <v>#DIV/0!</v>
      </c>
      <c r="R17" s="149"/>
      <c r="S17" s="150"/>
      <c r="T17" s="144"/>
      <c r="U17" s="145">
        <f t="shared" si="8"/>
        <v>0</v>
      </c>
      <c r="V17" s="151"/>
      <c r="W17" s="145">
        <f t="shared" si="9"/>
        <v>0</v>
      </c>
      <c r="X17" s="151"/>
      <c r="Y17" s="145">
        <f t="shared" si="10"/>
        <v>0</v>
      </c>
      <c r="Z17" s="146" t="e">
        <f t="shared" si="11"/>
        <v>#DIV/0!</v>
      </c>
      <c r="AA17" s="146" t="e">
        <f t="shared" si="12"/>
        <v>#DIV/0!</v>
      </c>
      <c r="AB17" s="147" t="e">
        <f t="shared" si="13"/>
        <v>#DIV/0!</v>
      </c>
      <c r="AC17" s="148"/>
      <c r="AD17" s="143"/>
      <c r="AE17" s="144"/>
      <c r="AF17" s="152">
        <f t="shared" si="14"/>
        <v>0</v>
      </c>
      <c r="AG17" s="151"/>
      <c r="AH17" s="152">
        <f t="shared" si="15"/>
        <v>0</v>
      </c>
      <c r="AI17" s="151"/>
      <c r="AJ17" s="152">
        <f t="shared" si="16"/>
        <v>0</v>
      </c>
      <c r="AK17" s="153" t="e">
        <f t="shared" si="17"/>
        <v>#DIV/0!</v>
      </c>
      <c r="AL17" s="153" t="e">
        <f t="shared" si="18"/>
        <v>#DIV/0!</v>
      </c>
      <c r="AM17" s="154" t="e">
        <f t="shared" si="19"/>
        <v>#DIV/0!</v>
      </c>
      <c r="AN17" s="155"/>
      <c r="AO17" s="150"/>
      <c r="AP17" s="144"/>
      <c r="AQ17" s="151"/>
      <c r="AR17" s="156">
        <f t="shared" si="20"/>
        <v>0</v>
      </c>
      <c r="AS17" s="151"/>
      <c r="AT17" s="152">
        <f t="shared" si="21"/>
        <v>0</v>
      </c>
      <c r="AU17" s="153" t="e">
        <f t="shared" si="22"/>
        <v>#DIV/0!</v>
      </c>
      <c r="AV17" s="153" t="e">
        <f t="shared" si="23"/>
        <v>#DIV/0!</v>
      </c>
      <c r="AW17" s="157"/>
      <c r="AX17" s="143"/>
      <c r="AY17" s="152">
        <f t="shared" si="24"/>
        <v>0</v>
      </c>
      <c r="AZ17" s="144"/>
      <c r="BA17" s="152">
        <f t="shared" si="25"/>
        <v>0</v>
      </c>
      <c r="BB17" s="160"/>
      <c r="BC17" s="152">
        <f t="shared" si="0"/>
        <v>0</v>
      </c>
      <c r="BD17" s="153" t="e">
        <f t="shared" si="26"/>
        <v>#DIV/0!</v>
      </c>
      <c r="BE17" s="153" t="e">
        <f t="shared" si="27"/>
        <v>#DIV/0!</v>
      </c>
      <c r="BF17" s="153" t="e">
        <f t="shared" si="28"/>
        <v>#DIV/0!</v>
      </c>
      <c r="BG17" s="161"/>
      <c r="BH17" s="155"/>
      <c r="BI17" s="150"/>
      <c r="BJ17" s="152">
        <f t="shared" si="29"/>
        <v>0</v>
      </c>
      <c r="BK17" s="144"/>
      <c r="BL17" s="152">
        <f t="shared" si="30"/>
        <v>0</v>
      </c>
      <c r="BM17" s="153" t="e">
        <f t="shared" si="31"/>
        <v>#DIV/0!</v>
      </c>
      <c r="BN17" s="161"/>
      <c r="BO17" s="157"/>
      <c r="BP17" s="163"/>
      <c r="BQ17" s="160"/>
      <c r="BR17" s="152">
        <f t="shared" si="32"/>
        <v>0</v>
      </c>
      <c r="BS17" s="160"/>
      <c r="BT17" s="152">
        <f t="shared" si="33"/>
        <v>0</v>
      </c>
      <c r="BU17" s="160"/>
      <c r="BV17" s="152">
        <f t="shared" si="34"/>
        <v>0</v>
      </c>
      <c r="BW17" s="164" t="e">
        <f t="shared" si="35"/>
        <v>#DIV/0!</v>
      </c>
      <c r="BX17" s="153" t="e">
        <f t="shared" si="36"/>
        <v>#DIV/0!</v>
      </c>
      <c r="BY17" s="161"/>
      <c r="BZ17" s="155"/>
      <c r="CA17" s="165"/>
      <c r="CB17" s="152"/>
      <c r="CC17" s="152"/>
      <c r="CD17" s="152">
        <f t="shared" si="37"/>
        <v>0</v>
      </c>
      <c r="CE17" s="152"/>
      <c r="CF17" s="152">
        <f t="shared" si="38"/>
        <v>0</v>
      </c>
      <c r="CG17" s="152"/>
      <c r="CH17" s="152">
        <f t="shared" si="39"/>
        <v>0</v>
      </c>
      <c r="CI17" s="164" t="e">
        <f t="shared" si="40"/>
        <v>#DIV/0!</v>
      </c>
      <c r="CJ17" s="164" t="e">
        <f t="shared" si="41"/>
        <v>#DIV/0!</v>
      </c>
      <c r="CK17" s="153" t="e">
        <f t="shared" si="42"/>
        <v>#DIV/0!</v>
      </c>
      <c r="CL17" s="155"/>
      <c r="CM17" s="166"/>
      <c r="CN17" s="151"/>
      <c r="CO17" s="167">
        <f t="shared" si="43"/>
        <v>0</v>
      </c>
      <c r="CP17" s="160"/>
      <c r="CQ17" s="160"/>
      <c r="CR17" s="160"/>
      <c r="CS17" s="167">
        <f t="shared" si="44"/>
        <v>0</v>
      </c>
      <c r="CT17" s="167">
        <f t="shared" si="45"/>
        <v>0</v>
      </c>
      <c r="CU17" s="160"/>
      <c r="CV17" s="160"/>
      <c r="CW17" s="168" t="e">
        <f t="shared" si="46"/>
        <v>#DIV/0!</v>
      </c>
      <c r="CX17" s="168" t="e">
        <f t="shared" si="47"/>
        <v>#DIV/0!</v>
      </c>
      <c r="CY17" s="148"/>
      <c r="CZ17" s="138"/>
      <c r="DA17" s="138"/>
      <c r="DB17" s="138"/>
      <c r="DC17" s="138"/>
      <c r="DD17" s="169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</row>
    <row r="18" spans="1:214" s="139" customFormat="1" ht="40.5" customHeight="1">
      <c r="D18" s="143"/>
      <c r="E18" s="144"/>
      <c r="F18" s="145">
        <f>D18-E18</f>
        <v>0</v>
      </c>
      <c r="G18" s="144"/>
      <c r="H18" s="145">
        <f>F18-G18</f>
        <v>0</v>
      </c>
      <c r="I18" s="146" t="e">
        <f>E18/D18</f>
        <v>#DIV/0!</v>
      </c>
      <c r="J18" s="147" t="e">
        <f>(E18+G18)/D18</f>
        <v>#DIV/0!</v>
      </c>
      <c r="K18" s="148"/>
      <c r="L18" s="143"/>
      <c r="M18" s="144"/>
      <c r="N18" s="145">
        <f>L18-M18</f>
        <v>0</v>
      </c>
      <c r="O18" s="144"/>
      <c r="P18" s="145">
        <f>N18-O18</f>
        <v>0</v>
      </c>
      <c r="Q18" s="147" t="e">
        <f>O18/L18</f>
        <v>#DIV/0!</v>
      </c>
      <c r="R18" s="149"/>
      <c r="S18" s="150"/>
      <c r="T18" s="144"/>
      <c r="U18" s="145">
        <f>S18-T18</f>
        <v>0</v>
      </c>
      <c r="V18" s="151"/>
      <c r="W18" s="145">
        <f>U18-V18</f>
        <v>0</v>
      </c>
      <c r="X18" s="151"/>
      <c r="Y18" s="145">
        <f>W18-X18</f>
        <v>0</v>
      </c>
      <c r="Z18" s="146" t="e">
        <f>T18/S18</f>
        <v>#DIV/0!</v>
      </c>
      <c r="AA18" s="146" t="e">
        <f>(T18+V18)/S18</f>
        <v>#DIV/0!</v>
      </c>
      <c r="AB18" s="147" t="e">
        <f>(T18+V18+X18)/S18</f>
        <v>#DIV/0!</v>
      </c>
      <c r="AC18" s="148"/>
      <c r="AD18" s="143"/>
      <c r="AE18" s="144"/>
      <c r="AF18" s="152">
        <f>AD18-AE18</f>
        <v>0</v>
      </c>
      <c r="AG18" s="151"/>
      <c r="AH18" s="152">
        <f>AF18-AG18</f>
        <v>0</v>
      </c>
      <c r="AI18" s="151"/>
      <c r="AJ18" s="152">
        <f>AH18-AI18</f>
        <v>0</v>
      </c>
      <c r="AK18" s="153" t="e">
        <f>AE18/AD18</f>
        <v>#DIV/0!</v>
      </c>
      <c r="AL18" s="153" t="e">
        <f>(AE18+AG18)/AD18</f>
        <v>#DIV/0!</v>
      </c>
      <c r="AM18" s="154" t="e">
        <f>(AE18+AG18+AI18)/AD18</f>
        <v>#DIV/0!</v>
      </c>
      <c r="AN18" s="155"/>
      <c r="AO18" s="150"/>
      <c r="AP18" s="144"/>
      <c r="AQ18" s="151"/>
      <c r="AR18" s="156">
        <f>AO18-AP18-AQ18</f>
        <v>0</v>
      </c>
      <c r="AS18" s="151"/>
      <c r="AT18" s="152">
        <f>AR18-AS18</f>
        <v>0</v>
      </c>
      <c r="AU18" s="153" t="e">
        <f>AP18/AO18</f>
        <v>#DIV/0!</v>
      </c>
      <c r="AV18" s="153" t="e">
        <f t="shared" si="23"/>
        <v>#DIV/0!</v>
      </c>
      <c r="AW18" s="157"/>
      <c r="AX18" s="143"/>
      <c r="AY18" s="152">
        <f>AX18</f>
        <v>0</v>
      </c>
      <c r="AZ18" s="144"/>
      <c r="BA18" s="152">
        <f>AY18-AZ18</f>
        <v>0</v>
      </c>
      <c r="BB18" s="160"/>
      <c r="BC18" s="152">
        <f t="shared" si="0"/>
        <v>0</v>
      </c>
      <c r="BD18" s="153" t="e">
        <f>(AZ18)/AX18</f>
        <v>#DIV/0!</v>
      </c>
      <c r="BE18" s="153" t="e">
        <f>(+AZ18+BB18)/AX18</f>
        <v>#DIV/0!</v>
      </c>
      <c r="BF18" s="153" t="e">
        <f>AX18/CA18</f>
        <v>#DIV/0!</v>
      </c>
      <c r="BG18" s="161"/>
      <c r="BH18" s="155"/>
      <c r="BI18" s="150"/>
      <c r="BJ18" s="152">
        <f>BI18</f>
        <v>0</v>
      </c>
      <c r="BK18" s="144"/>
      <c r="BL18" s="152">
        <f>BJ18-BK18</f>
        <v>0</v>
      </c>
      <c r="BM18" s="153" t="e">
        <f>(+BK18)/BI18</f>
        <v>#DIV/0!</v>
      </c>
      <c r="BN18" s="161"/>
      <c r="BO18" s="157"/>
      <c r="BP18" s="163"/>
      <c r="BQ18" s="160"/>
      <c r="BR18" s="152">
        <f>BP18-BQ18</f>
        <v>0</v>
      </c>
      <c r="BS18" s="160"/>
      <c r="BT18" s="152">
        <f>BR18-BS18</f>
        <v>0</v>
      </c>
      <c r="BU18" s="160"/>
      <c r="BV18" s="152">
        <f>BT18-BU18</f>
        <v>0</v>
      </c>
      <c r="BW18" s="164" t="e">
        <f>(BQ18+BS18)/BP18</f>
        <v>#DIV/0!</v>
      </c>
      <c r="BX18" s="153" t="e">
        <f>(BQ18+BS18+BU18)/BP18</f>
        <v>#DIV/0!</v>
      </c>
      <c r="BY18" s="161"/>
      <c r="BZ18" s="155"/>
      <c r="CA18" s="165"/>
      <c r="CB18" s="152"/>
      <c r="CC18" s="152"/>
      <c r="CD18" s="152">
        <f>CE18+CF18</f>
        <v>0</v>
      </c>
      <c r="CE18" s="152"/>
      <c r="CF18" s="152">
        <f>CA18-(CB18+CC18+CE18)</f>
        <v>0</v>
      </c>
      <c r="CG18" s="152"/>
      <c r="CH18" s="152">
        <f>CF18-CG18</f>
        <v>0</v>
      </c>
      <c r="CI18" s="164" t="e">
        <f>CB18/CA18</f>
        <v>#DIV/0!</v>
      </c>
      <c r="CJ18" s="164" t="e">
        <f>(CB18+CC18+CE18)/CA18</f>
        <v>#DIV/0!</v>
      </c>
      <c r="CK18" s="153" t="e">
        <f>(CB18+CC18+CE18+CG18)/CA18</f>
        <v>#DIV/0!</v>
      </c>
      <c r="CL18" s="155"/>
      <c r="CM18" s="166"/>
      <c r="CN18" s="151"/>
      <c r="CO18" s="167">
        <f>CM18-CN18</f>
        <v>0</v>
      </c>
      <c r="CP18" s="160"/>
      <c r="CQ18" s="160"/>
      <c r="CR18" s="160"/>
      <c r="CS18" s="167">
        <f>CP18+CQ18+CR18</f>
        <v>0</v>
      </c>
      <c r="CT18" s="167">
        <f>CM18-CN18-CS18</f>
        <v>0</v>
      </c>
      <c r="CU18" s="160"/>
      <c r="CV18" s="160"/>
      <c r="CW18" s="168" t="e">
        <f>(CN18+CS18)/CM18</f>
        <v>#DIV/0!</v>
      </c>
      <c r="CX18" s="168" t="e">
        <f>(CN18+CS18+CU18+CV18)/CM18</f>
        <v>#DIV/0!</v>
      </c>
      <c r="CY18" s="14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</row>
    <row r="19" spans="1:214" s="139" customFormat="1" ht="40.5" customHeight="1" thickBot="1">
      <c r="A19" s="140"/>
      <c r="B19" s="141"/>
      <c r="C19" s="142"/>
      <c r="D19" s="178"/>
      <c r="E19" s="179"/>
      <c r="F19" s="180">
        <f t="shared" si="1"/>
        <v>0</v>
      </c>
      <c r="G19" s="179"/>
      <c r="H19" s="180">
        <f t="shared" si="2"/>
        <v>0</v>
      </c>
      <c r="I19" s="181" t="e">
        <f t="shared" si="3"/>
        <v>#DIV/0!</v>
      </c>
      <c r="J19" s="182" t="e">
        <f t="shared" si="4"/>
        <v>#DIV/0!</v>
      </c>
      <c r="K19" s="183"/>
      <c r="L19" s="178"/>
      <c r="M19" s="179"/>
      <c r="N19" s="180">
        <f t="shared" si="5"/>
        <v>0</v>
      </c>
      <c r="O19" s="179"/>
      <c r="P19" s="180">
        <f t="shared" si="6"/>
        <v>0</v>
      </c>
      <c r="Q19" s="182" t="e">
        <f t="shared" si="7"/>
        <v>#DIV/0!</v>
      </c>
      <c r="R19" s="184"/>
      <c r="S19" s="185"/>
      <c r="T19" s="179"/>
      <c r="U19" s="180">
        <f t="shared" si="8"/>
        <v>0</v>
      </c>
      <c r="V19" s="186"/>
      <c r="W19" s="180">
        <f t="shared" si="9"/>
        <v>0</v>
      </c>
      <c r="X19" s="186"/>
      <c r="Y19" s="180">
        <f t="shared" si="10"/>
        <v>0</v>
      </c>
      <c r="Z19" s="181" t="e">
        <f t="shared" si="11"/>
        <v>#DIV/0!</v>
      </c>
      <c r="AA19" s="181" t="e">
        <f t="shared" si="12"/>
        <v>#DIV/0!</v>
      </c>
      <c r="AB19" s="182" t="e">
        <f t="shared" si="13"/>
        <v>#DIV/0!</v>
      </c>
      <c r="AC19" s="183"/>
      <c r="AD19" s="178"/>
      <c r="AE19" s="179"/>
      <c r="AF19" s="187">
        <f t="shared" si="14"/>
        <v>0</v>
      </c>
      <c r="AG19" s="186"/>
      <c r="AH19" s="187">
        <f t="shared" si="15"/>
        <v>0</v>
      </c>
      <c r="AI19" s="186"/>
      <c r="AJ19" s="187">
        <f t="shared" si="16"/>
        <v>0</v>
      </c>
      <c r="AK19" s="188" t="e">
        <f t="shared" si="17"/>
        <v>#DIV/0!</v>
      </c>
      <c r="AL19" s="188" t="e">
        <f t="shared" si="18"/>
        <v>#DIV/0!</v>
      </c>
      <c r="AM19" s="189" t="e">
        <f t="shared" si="19"/>
        <v>#DIV/0!</v>
      </c>
      <c r="AN19" s="190"/>
      <c r="AO19" s="185"/>
      <c r="AP19" s="179"/>
      <c r="AQ19" s="186"/>
      <c r="AR19" s="191">
        <f t="shared" si="20"/>
        <v>0</v>
      </c>
      <c r="AS19" s="186"/>
      <c r="AT19" s="187">
        <f t="shared" si="21"/>
        <v>0</v>
      </c>
      <c r="AU19" s="188" t="e">
        <f t="shared" si="22"/>
        <v>#DIV/0!</v>
      </c>
      <c r="AV19" s="188" t="e">
        <f t="shared" si="23"/>
        <v>#DIV/0!</v>
      </c>
      <c r="AW19" s="192"/>
      <c r="AX19" s="178"/>
      <c r="AY19" s="187">
        <f t="shared" si="24"/>
        <v>0</v>
      </c>
      <c r="AZ19" s="179"/>
      <c r="BA19" s="187">
        <f t="shared" si="25"/>
        <v>0</v>
      </c>
      <c r="BB19" s="193"/>
      <c r="BC19" s="187">
        <f t="shared" si="0"/>
        <v>0</v>
      </c>
      <c r="BD19" s="188" t="e">
        <f t="shared" si="26"/>
        <v>#DIV/0!</v>
      </c>
      <c r="BE19" s="188" t="e">
        <f t="shared" si="27"/>
        <v>#DIV/0!</v>
      </c>
      <c r="BF19" s="188" t="e">
        <f t="shared" si="28"/>
        <v>#DIV/0!</v>
      </c>
      <c r="BG19" s="194"/>
      <c r="BH19" s="190"/>
      <c r="BI19" s="185"/>
      <c r="BJ19" s="187">
        <f t="shared" si="29"/>
        <v>0</v>
      </c>
      <c r="BK19" s="179"/>
      <c r="BL19" s="187">
        <f t="shared" si="30"/>
        <v>0</v>
      </c>
      <c r="BM19" s="188" t="e">
        <f t="shared" si="31"/>
        <v>#DIV/0!</v>
      </c>
      <c r="BN19" s="194"/>
      <c r="BO19" s="192"/>
      <c r="BP19" s="195"/>
      <c r="BQ19" s="193"/>
      <c r="BR19" s="187">
        <f t="shared" si="32"/>
        <v>0</v>
      </c>
      <c r="BS19" s="193"/>
      <c r="BT19" s="187">
        <f t="shared" si="33"/>
        <v>0</v>
      </c>
      <c r="BU19" s="193"/>
      <c r="BV19" s="187">
        <f t="shared" si="34"/>
        <v>0</v>
      </c>
      <c r="BW19" s="196" t="e">
        <f t="shared" si="35"/>
        <v>#DIV/0!</v>
      </c>
      <c r="BX19" s="188" t="e">
        <f t="shared" si="36"/>
        <v>#DIV/0!</v>
      </c>
      <c r="BY19" s="194"/>
      <c r="BZ19" s="190"/>
      <c r="CA19" s="197"/>
      <c r="CB19" s="187"/>
      <c r="CC19" s="187"/>
      <c r="CD19" s="187">
        <f t="shared" si="37"/>
        <v>0</v>
      </c>
      <c r="CE19" s="187"/>
      <c r="CF19" s="187">
        <f t="shared" si="38"/>
        <v>0</v>
      </c>
      <c r="CG19" s="187"/>
      <c r="CH19" s="187">
        <f t="shared" si="39"/>
        <v>0</v>
      </c>
      <c r="CI19" s="196" t="e">
        <f t="shared" si="40"/>
        <v>#DIV/0!</v>
      </c>
      <c r="CJ19" s="196" t="e">
        <f t="shared" si="41"/>
        <v>#DIV/0!</v>
      </c>
      <c r="CK19" s="188" t="e">
        <f t="shared" si="42"/>
        <v>#DIV/0!</v>
      </c>
      <c r="CL19" s="190"/>
      <c r="CM19" s="198"/>
      <c r="CN19" s="186"/>
      <c r="CO19" s="199">
        <f t="shared" si="43"/>
        <v>0</v>
      </c>
      <c r="CP19" s="193"/>
      <c r="CQ19" s="193"/>
      <c r="CR19" s="193"/>
      <c r="CS19" s="199">
        <f t="shared" si="44"/>
        <v>0</v>
      </c>
      <c r="CT19" s="199">
        <f t="shared" si="45"/>
        <v>0</v>
      </c>
      <c r="CU19" s="193"/>
      <c r="CV19" s="193"/>
      <c r="CW19" s="200" t="e">
        <f t="shared" si="46"/>
        <v>#DIV/0!</v>
      </c>
      <c r="CX19" s="200" t="e">
        <f t="shared" si="47"/>
        <v>#DIV/0!</v>
      </c>
      <c r="CY19" s="183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</row>
    <row r="20" spans="1:214" s="219" customFormat="1" ht="43.5" customHeight="1" thickTop="1" thickBot="1">
      <c r="A20" s="284" t="s">
        <v>98</v>
      </c>
      <c r="B20" s="285"/>
      <c r="C20" s="286"/>
      <c r="D20" s="201">
        <f>SUM(D10:D19)</f>
        <v>0</v>
      </c>
      <c r="E20" s="202">
        <f>SUM(E10:E19)</f>
        <v>0</v>
      </c>
      <c r="F20" s="202">
        <f>SUM(F10:F19)</f>
        <v>0</v>
      </c>
      <c r="G20" s="202">
        <f>SUM(G10:G19)</f>
        <v>0</v>
      </c>
      <c r="H20" s="202">
        <f>SUM(H10:H19)</f>
        <v>0</v>
      </c>
      <c r="I20" s="203" t="e">
        <f>ROUNDDOWN(E20/D20,4)</f>
        <v>#DIV/0!</v>
      </c>
      <c r="J20" s="204" t="e">
        <f>ROUNDDOWN((E20+G20)/D20,4)</f>
        <v>#DIV/0!</v>
      </c>
      <c r="K20" s="205"/>
      <c r="L20" s="206">
        <f>SUM(L10:L19)</f>
        <v>0</v>
      </c>
      <c r="M20" s="202">
        <f>SUM(M10:M19)</f>
        <v>0</v>
      </c>
      <c r="N20" s="202">
        <f>SUM(N10:N19)</f>
        <v>0</v>
      </c>
      <c r="O20" s="202">
        <f>SUM(O10:O19)</f>
        <v>0</v>
      </c>
      <c r="P20" s="202">
        <f>SUM(P10:P19)</f>
        <v>0</v>
      </c>
      <c r="Q20" s="204" t="e">
        <f>ROUNDDOWN((M20+O20)/L20,4)</f>
        <v>#DIV/0!</v>
      </c>
      <c r="R20" s="207"/>
      <c r="S20" s="206">
        <f t="shared" ref="S20:Y20" si="48">SUM(S10:S19)</f>
        <v>0</v>
      </c>
      <c r="T20" s="202">
        <f t="shared" si="48"/>
        <v>0</v>
      </c>
      <c r="U20" s="202">
        <f t="shared" si="48"/>
        <v>1.65</v>
      </c>
      <c r="V20" s="202">
        <f t="shared" si="48"/>
        <v>0</v>
      </c>
      <c r="W20" s="202">
        <f t="shared" si="48"/>
        <v>0</v>
      </c>
      <c r="X20" s="202">
        <f t="shared" si="48"/>
        <v>0</v>
      </c>
      <c r="Y20" s="202">
        <f t="shared" si="48"/>
        <v>0</v>
      </c>
      <c r="Z20" s="203" t="e">
        <f>ROUNDDOWN(T20/S20,4)</f>
        <v>#DIV/0!</v>
      </c>
      <c r="AA20" s="203" t="e">
        <f>ROUNDDOWN((T20+V20)/S20,4)</f>
        <v>#DIV/0!</v>
      </c>
      <c r="AB20" s="204" t="e">
        <f>ROUNDDOWN((T20+V20+X20)/S20,4)</f>
        <v>#DIV/0!</v>
      </c>
      <c r="AC20" s="208"/>
      <c r="AD20" s="206">
        <f t="shared" ref="AD20:AJ20" si="49">SUM(AD10:AD19)</f>
        <v>0</v>
      </c>
      <c r="AE20" s="202">
        <f t="shared" si="49"/>
        <v>0</v>
      </c>
      <c r="AF20" s="202">
        <f t="shared" si="49"/>
        <v>0</v>
      </c>
      <c r="AG20" s="202">
        <f t="shared" si="49"/>
        <v>0</v>
      </c>
      <c r="AH20" s="202">
        <f t="shared" si="49"/>
        <v>0</v>
      </c>
      <c r="AI20" s="202">
        <f t="shared" si="49"/>
        <v>0</v>
      </c>
      <c r="AJ20" s="202">
        <f t="shared" si="49"/>
        <v>0</v>
      </c>
      <c r="AK20" s="209" t="e">
        <f>ROUNDDOWN(AE20/AD20,4)</f>
        <v>#DIV/0!</v>
      </c>
      <c r="AL20" s="209" t="e">
        <f>ROUNDDOWN((AE20+AG20)/AD20,4)</f>
        <v>#DIV/0!</v>
      </c>
      <c r="AM20" s="210" t="e">
        <f>ROUNDDOWN((AE20+AG20+AI20)/AD20,4)</f>
        <v>#DIV/0!</v>
      </c>
      <c r="AN20" s="211"/>
      <c r="AO20" s="206">
        <f t="shared" ref="AO20:AT20" si="50">SUM(AO10:AO19)</f>
        <v>0</v>
      </c>
      <c r="AP20" s="202">
        <f t="shared" si="50"/>
        <v>0</v>
      </c>
      <c r="AQ20" s="202">
        <f t="shared" si="50"/>
        <v>0</v>
      </c>
      <c r="AR20" s="202">
        <f t="shared" si="50"/>
        <v>0</v>
      </c>
      <c r="AS20" s="202">
        <f t="shared" si="50"/>
        <v>0</v>
      </c>
      <c r="AT20" s="202">
        <f t="shared" si="50"/>
        <v>0</v>
      </c>
      <c r="AU20" s="209" t="e">
        <f>ROUNDDOWN(AP20/AO20,4)</f>
        <v>#DIV/0!</v>
      </c>
      <c r="AV20" s="209" t="e">
        <f>ROUNDDOWN((AP20+AS20+AQ20)/AO20,4)</f>
        <v>#DIV/0!</v>
      </c>
      <c r="AW20" s="212"/>
      <c r="AX20" s="206">
        <f t="shared" ref="AX20:BC20" si="51">SUM(AX10:AX19)</f>
        <v>0</v>
      </c>
      <c r="AY20" s="213">
        <f t="shared" si="51"/>
        <v>0</v>
      </c>
      <c r="AZ20" s="213">
        <f t="shared" si="51"/>
        <v>0</v>
      </c>
      <c r="BA20" s="213">
        <f t="shared" si="51"/>
        <v>0</v>
      </c>
      <c r="BB20" s="213">
        <f t="shared" si="51"/>
        <v>0</v>
      </c>
      <c r="BC20" s="213">
        <f t="shared" si="51"/>
        <v>0</v>
      </c>
      <c r="BD20" s="209" t="e">
        <f>ROUNDDOWN((+AZ20)/AX20,4)</f>
        <v>#DIV/0!</v>
      </c>
      <c r="BE20" s="209" t="e">
        <f>ROUNDDOWN((+AZ20+BB20)/AX20,4)</f>
        <v>#DIV/0!</v>
      </c>
      <c r="BF20" s="209" t="e">
        <f t="shared" si="28"/>
        <v>#DIV/0!</v>
      </c>
      <c r="BG20" s="214"/>
      <c r="BH20" s="211"/>
      <c r="BI20" s="206">
        <f>SUM(BI10:BI19)</f>
        <v>0</v>
      </c>
      <c r="BJ20" s="213">
        <f>SUM(BJ10:BJ19)</f>
        <v>0</v>
      </c>
      <c r="BK20" s="213">
        <f>SUM(BK10:BK19)</f>
        <v>0</v>
      </c>
      <c r="BL20" s="215">
        <f>SUM(BL10:BL19)</f>
        <v>0</v>
      </c>
      <c r="BM20" s="209" t="e">
        <f>ROUNDDOWN((+BK20)/BI20,4)</f>
        <v>#DIV/0!</v>
      </c>
      <c r="BN20" s="214"/>
      <c r="BO20" s="212"/>
      <c r="BP20" s="206">
        <f t="shared" ref="BP20:BV20" si="52">SUM(BP10:BP19)</f>
        <v>0</v>
      </c>
      <c r="BQ20" s="213">
        <f t="shared" si="52"/>
        <v>0</v>
      </c>
      <c r="BR20" s="213">
        <f t="shared" si="52"/>
        <v>6</v>
      </c>
      <c r="BS20" s="213">
        <f t="shared" si="52"/>
        <v>0</v>
      </c>
      <c r="BT20" s="213">
        <f t="shared" si="52"/>
        <v>0</v>
      </c>
      <c r="BU20" s="213">
        <f t="shared" si="52"/>
        <v>0</v>
      </c>
      <c r="BV20" s="213">
        <f t="shared" si="52"/>
        <v>0</v>
      </c>
      <c r="BW20" s="216" t="e">
        <f>ROUNDDOWN((BQ20+BS20)/BP20,4)</f>
        <v>#DIV/0!</v>
      </c>
      <c r="BX20" s="209" t="e">
        <f>ROUNDDOWN((BQ20+BS20+BU20)/BP20,4)</f>
        <v>#DIV/0!</v>
      </c>
      <c r="BY20" s="214"/>
      <c r="BZ20" s="211"/>
      <c r="CA20" s="206">
        <f>SUM(CA10:CA19)</f>
        <v>0</v>
      </c>
      <c r="CB20" s="213">
        <f>SUM(CB10:CB19)</f>
        <v>0</v>
      </c>
      <c r="CC20" s="213">
        <f t="shared" ref="CC20:CH20" si="53">SUM(CC10:CC19)</f>
        <v>0</v>
      </c>
      <c r="CD20" s="213">
        <f t="shared" si="53"/>
        <v>0</v>
      </c>
      <c r="CE20" s="213">
        <f t="shared" si="53"/>
        <v>0</v>
      </c>
      <c r="CF20" s="213">
        <f t="shared" si="53"/>
        <v>0</v>
      </c>
      <c r="CG20" s="213">
        <f>SUM(CG10:CG19)</f>
        <v>0</v>
      </c>
      <c r="CH20" s="213">
        <f t="shared" si="53"/>
        <v>0</v>
      </c>
      <c r="CI20" s="216" t="e">
        <f>ROUNDDOWN((CB20)/CA20,4)</f>
        <v>#DIV/0!</v>
      </c>
      <c r="CJ20" s="216" t="e">
        <f>ROUNDDOWN((CB20+CC20+CE20)/CA20,4)</f>
        <v>#DIV/0!</v>
      </c>
      <c r="CK20" s="209" t="e">
        <f>ROUNDDOWN((CB20+CC20+CE20+CG20)/CA20,4)</f>
        <v>#DIV/0!</v>
      </c>
      <c r="CL20" s="211"/>
      <c r="CM20" s="206">
        <f>SUM(CM10:CM19)</f>
        <v>0</v>
      </c>
      <c r="CN20" s="213">
        <f>SUM(CN10:CN19)</f>
        <v>0</v>
      </c>
      <c r="CO20" s="213">
        <f t="shared" ref="CO20:CU20" si="54">SUM(CO10:CO19)</f>
        <v>0</v>
      </c>
      <c r="CP20" s="213">
        <f t="shared" si="54"/>
        <v>0</v>
      </c>
      <c r="CQ20" s="213">
        <f t="shared" si="54"/>
        <v>0</v>
      </c>
      <c r="CR20" s="213">
        <f t="shared" si="54"/>
        <v>0</v>
      </c>
      <c r="CS20" s="213">
        <f t="shared" si="54"/>
        <v>0</v>
      </c>
      <c r="CT20" s="213">
        <f t="shared" si="54"/>
        <v>0</v>
      </c>
      <c r="CU20" s="213">
        <f t="shared" si="54"/>
        <v>0</v>
      </c>
      <c r="CV20" s="213">
        <f>SUM(CV10:CV19)</f>
        <v>0</v>
      </c>
      <c r="CW20" s="217" t="e">
        <f>ROUNDDOWN((CN20+CS20)/CM20,4)</f>
        <v>#DIV/0!</v>
      </c>
      <c r="CX20" s="217" t="e">
        <f>ROUNDDOWN((CN20+CS20+CU20+CV20)/CM20,4)</f>
        <v>#DIV/0!</v>
      </c>
      <c r="CY20" s="218"/>
    </row>
    <row r="21" spans="1:214" s="245" customFormat="1" ht="18.75" customHeight="1">
      <c r="A21" s="220"/>
      <c r="B21" s="221"/>
      <c r="C21" s="222"/>
      <c r="D21" s="223"/>
      <c r="E21" s="224"/>
      <c r="F21" s="223"/>
      <c r="G21" s="223"/>
      <c r="H21" s="225"/>
      <c r="I21" s="226"/>
      <c r="J21" s="227"/>
      <c r="K21" s="228"/>
      <c r="L21" s="225"/>
      <c r="M21" s="225"/>
      <c r="N21" s="225"/>
      <c r="O21" s="225"/>
      <c r="P21" s="225"/>
      <c r="Q21" s="227"/>
      <c r="R21" s="225"/>
      <c r="S21" s="229"/>
      <c r="T21" s="225"/>
      <c r="U21" s="225"/>
      <c r="V21" s="225"/>
      <c r="W21" s="225"/>
      <c r="X21" s="225"/>
      <c r="Y21" s="225"/>
      <c r="Z21" s="226"/>
      <c r="AA21" s="226"/>
      <c r="AB21" s="227"/>
      <c r="AC21" s="230"/>
      <c r="AD21" s="225"/>
      <c r="AE21" s="225"/>
      <c r="AF21" s="225"/>
      <c r="AG21" s="225"/>
      <c r="AH21" s="225"/>
      <c r="AI21" s="225"/>
      <c r="AJ21" s="225"/>
      <c r="AK21" s="226"/>
      <c r="AL21" s="226"/>
      <c r="AM21" s="227"/>
      <c r="AN21" s="231"/>
      <c r="AO21" s="232"/>
      <c r="AP21" s="233"/>
      <c r="AQ21" s="233"/>
      <c r="AR21" s="234"/>
      <c r="AS21" s="233"/>
      <c r="AT21" s="233"/>
      <c r="AU21" s="235"/>
      <c r="AV21" s="235"/>
      <c r="AW21" s="236"/>
      <c r="AX21" s="237"/>
      <c r="AY21" s="237"/>
      <c r="AZ21" s="237"/>
      <c r="BA21" s="225"/>
      <c r="BB21" s="225"/>
      <c r="BC21" s="225"/>
      <c r="BD21" s="226"/>
      <c r="BE21" s="226"/>
      <c r="BF21" s="226"/>
      <c r="BG21" s="231"/>
      <c r="BH21" s="231"/>
      <c r="BI21" s="232"/>
      <c r="BJ21" s="233"/>
      <c r="BK21" s="233"/>
      <c r="BL21" s="233"/>
      <c r="BM21" s="235"/>
      <c r="BN21" s="238"/>
      <c r="BO21" s="236"/>
      <c r="BP21" s="237"/>
      <c r="BQ21" s="237"/>
      <c r="BR21" s="237"/>
      <c r="BS21" s="237"/>
      <c r="BT21" s="225"/>
      <c r="BU21" s="225"/>
      <c r="BV21" s="225"/>
      <c r="BW21" s="239"/>
      <c r="BX21" s="226"/>
      <c r="BY21" s="231"/>
      <c r="BZ21" s="231"/>
      <c r="CA21" s="240"/>
      <c r="CB21" s="237"/>
      <c r="CC21" s="237"/>
      <c r="CD21" s="237"/>
      <c r="CE21" s="237"/>
      <c r="CF21" s="225"/>
      <c r="CG21" s="225"/>
      <c r="CH21" s="225"/>
      <c r="CI21" s="239"/>
      <c r="CJ21" s="239"/>
      <c r="CK21" s="226"/>
      <c r="CL21" s="231"/>
      <c r="CM21" s="241"/>
      <c r="CN21" s="242"/>
      <c r="CO21" s="242"/>
      <c r="CP21" s="242"/>
      <c r="CQ21" s="242"/>
      <c r="CR21" s="242"/>
      <c r="CS21" s="242"/>
      <c r="CT21" s="242"/>
      <c r="CU21" s="242"/>
      <c r="CV21" s="242"/>
      <c r="CW21" s="243"/>
      <c r="CX21" s="243"/>
      <c r="CY21" s="244"/>
    </row>
    <row r="22" spans="1:214" s="245" customFormat="1" ht="14.25">
      <c r="D22" s="246"/>
      <c r="E22" s="224"/>
      <c r="F22" s="223"/>
      <c r="G22" s="223"/>
      <c r="H22" s="225"/>
      <c r="I22" s="226"/>
      <c r="J22" s="227"/>
      <c r="K22" s="228"/>
      <c r="L22" s="225"/>
      <c r="M22" s="225"/>
      <c r="N22" s="225"/>
      <c r="O22" s="225"/>
      <c r="P22" s="225"/>
      <c r="Q22" s="227"/>
      <c r="R22" s="225"/>
      <c r="S22" s="229"/>
      <c r="T22" s="225"/>
      <c r="U22" s="225"/>
      <c r="V22" s="225"/>
      <c r="W22" s="225"/>
      <c r="X22" s="225"/>
      <c r="Y22" s="225"/>
      <c r="Z22" s="226"/>
      <c r="AA22" s="226"/>
      <c r="AB22" s="227"/>
      <c r="AC22" s="230"/>
      <c r="AD22" s="225"/>
      <c r="AE22" s="225"/>
      <c r="AF22" s="225"/>
      <c r="AG22" s="225"/>
      <c r="AH22" s="225"/>
      <c r="AI22" s="225"/>
      <c r="AJ22" s="225"/>
      <c r="AK22" s="226"/>
      <c r="AL22" s="226"/>
      <c r="AM22" s="227"/>
      <c r="AN22" s="231"/>
      <c r="AO22" s="247"/>
      <c r="AP22" s="248"/>
      <c r="AQ22" s="249"/>
      <c r="AR22" s="250"/>
      <c r="AS22" s="249"/>
      <c r="AT22" s="249"/>
      <c r="AU22" s="251"/>
      <c r="AV22" s="251"/>
      <c r="AW22" s="252"/>
      <c r="AX22" s="237"/>
      <c r="AY22" s="237"/>
      <c r="AZ22" s="237"/>
      <c r="BA22" s="225"/>
      <c r="BB22" s="225"/>
      <c r="BC22" s="225"/>
      <c r="BD22" s="226"/>
      <c r="BE22" s="226"/>
      <c r="BF22" s="226"/>
      <c r="BG22" s="231"/>
      <c r="BH22" s="231"/>
      <c r="BI22" s="247"/>
      <c r="BJ22" s="249"/>
      <c r="BK22" s="249"/>
      <c r="BL22" s="249"/>
      <c r="BM22" s="251"/>
      <c r="BN22" s="253"/>
      <c r="BO22" s="252"/>
      <c r="BP22" s="237"/>
      <c r="BQ22" s="237"/>
      <c r="BR22" s="237"/>
      <c r="BS22" s="237"/>
      <c r="BT22" s="225"/>
      <c r="BU22" s="225"/>
      <c r="BV22" s="225"/>
      <c r="BW22" s="239"/>
      <c r="BX22" s="226"/>
      <c r="BY22" s="231"/>
      <c r="BZ22" s="231"/>
      <c r="CA22" s="240"/>
      <c r="CB22" s="237"/>
      <c r="CC22" s="237"/>
      <c r="CD22" s="237"/>
      <c r="CE22" s="237"/>
      <c r="CF22" s="225"/>
      <c r="CG22" s="225"/>
      <c r="CH22" s="225"/>
      <c r="CI22" s="239"/>
      <c r="CJ22" s="239"/>
      <c r="CK22" s="226"/>
      <c r="CL22" s="254"/>
      <c r="CM22" s="255"/>
      <c r="CN22" s="256"/>
      <c r="CO22" s="256"/>
      <c r="CP22" s="256"/>
      <c r="CQ22" s="256"/>
      <c r="CR22" s="256"/>
      <c r="CS22" s="256"/>
      <c r="CT22" s="256"/>
      <c r="CU22" s="256"/>
      <c r="CV22" s="256"/>
      <c r="CW22" s="257"/>
      <c r="CX22" s="257"/>
      <c r="CY22" s="258"/>
    </row>
    <row r="23" spans="1:214" s="245" customFormat="1" ht="14.25">
      <c r="D23" s="246"/>
      <c r="F23" s="223"/>
      <c r="G23" s="223"/>
      <c r="H23" s="225"/>
      <c r="I23" s="226"/>
      <c r="J23" s="227"/>
      <c r="K23" s="228"/>
      <c r="L23" s="225"/>
      <c r="M23" s="225"/>
      <c r="N23" s="225"/>
      <c r="O23" s="225"/>
      <c r="P23" s="225"/>
      <c r="Q23" s="227"/>
      <c r="R23" s="225"/>
      <c r="S23" s="229"/>
      <c r="T23" s="225"/>
      <c r="U23" s="225"/>
      <c r="V23" s="225"/>
      <c r="W23" s="225"/>
      <c r="X23" s="225"/>
      <c r="Y23" s="225"/>
      <c r="Z23" s="226"/>
      <c r="AA23" s="226"/>
      <c r="AB23" s="227"/>
      <c r="AC23" s="230"/>
      <c r="AD23" s="225"/>
      <c r="AE23" s="225"/>
      <c r="AF23" s="225"/>
      <c r="AG23" s="225"/>
      <c r="AH23" s="225"/>
      <c r="AI23" s="225"/>
      <c r="AJ23" s="225"/>
      <c r="AK23" s="226"/>
      <c r="AL23" s="226"/>
      <c r="AM23" s="227"/>
      <c r="AN23" s="231"/>
      <c r="AO23" s="247"/>
      <c r="AP23" s="249"/>
      <c r="AQ23" s="249"/>
      <c r="AR23" s="250"/>
      <c r="AS23" s="249"/>
      <c r="AT23" s="249"/>
      <c r="AU23" s="251"/>
      <c r="AV23" s="251"/>
      <c r="AW23" s="252"/>
      <c r="AX23" s="237"/>
      <c r="AY23" s="237"/>
      <c r="AZ23" s="237"/>
      <c r="BA23" s="225"/>
      <c r="BB23" s="225"/>
      <c r="BC23" s="225"/>
      <c r="BD23" s="226"/>
      <c r="BE23" s="226"/>
      <c r="BF23" s="226"/>
      <c r="BG23" s="231"/>
      <c r="BH23" s="231"/>
      <c r="BI23" s="247"/>
      <c r="BJ23" s="249"/>
      <c r="BK23" s="249"/>
      <c r="BL23" s="249"/>
      <c r="BM23" s="251"/>
      <c r="BN23" s="253"/>
      <c r="BO23" s="252"/>
      <c r="BP23" s="237"/>
      <c r="BQ23" s="237"/>
      <c r="BR23" s="237"/>
      <c r="BS23" s="237"/>
      <c r="BT23" s="225"/>
      <c r="BU23" s="225"/>
      <c r="BV23" s="225"/>
      <c r="BW23" s="239"/>
      <c r="BX23" s="226"/>
      <c r="BY23" s="231"/>
      <c r="BZ23" s="231"/>
      <c r="CA23" s="240"/>
      <c r="CB23" s="237"/>
      <c r="CC23" s="237"/>
      <c r="CD23" s="237"/>
      <c r="CE23" s="237"/>
      <c r="CF23" s="225"/>
      <c r="CG23" s="225"/>
      <c r="CH23" s="225"/>
      <c r="CI23" s="239"/>
      <c r="CJ23" s="239"/>
      <c r="CK23" s="226"/>
      <c r="CL23" s="231"/>
      <c r="CM23" s="259"/>
      <c r="CN23" s="256"/>
      <c r="CO23" s="256"/>
      <c r="CP23" s="256"/>
      <c r="CQ23" s="256"/>
      <c r="CR23" s="256"/>
      <c r="CS23" s="256"/>
      <c r="CT23" s="256"/>
      <c r="CU23" s="256"/>
      <c r="CV23" s="256"/>
      <c r="CW23" s="257"/>
      <c r="CX23" s="257"/>
      <c r="CY23" s="258"/>
    </row>
    <row r="24" spans="1:214" s="245" customFormat="1" ht="14.25">
      <c r="D24" s="246"/>
      <c r="E24" s="260"/>
      <c r="F24" s="223"/>
      <c r="G24" s="223"/>
      <c r="H24" s="225"/>
      <c r="I24" s="226"/>
      <c r="J24" s="227"/>
      <c r="K24" s="228"/>
      <c r="L24" s="225"/>
      <c r="M24" s="225"/>
      <c r="N24" s="225"/>
      <c r="O24" s="225"/>
      <c r="P24" s="225"/>
      <c r="Q24" s="227"/>
      <c r="R24" s="225"/>
      <c r="S24" s="229"/>
      <c r="T24" s="225"/>
      <c r="U24" s="225"/>
      <c r="V24" s="225"/>
      <c r="W24" s="225"/>
      <c r="X24" s="225"/>
      <c r="Y24" s="225"/>
      <c r="Z24" s="226"/>
      <c r="AA24" s="226"/>
      <c r="AB24" s="227"/>
      <c r="AC24" s="230"/>
      <c r="AD24" s="225"/>
      <c r="AE24" s="225"/>
      <c r="AF24" s="225"/>
      <c r="AG24" s="225"/>
      <c r="AH24" s="225"/>
      <c r="AI24" s="225"/>
      <c r="AJ24" s="225"/>
      <c r="AK24" s="226"/>
      <c r="AL24" s="226"/>
      <c r="AM24" s="227"/>
      <c r="AN24" s="231"/>
      <c r="AO24" s="247"/>
      <c r="AP24" s="249"/>
      <c r="AQ24" s="249"/>
      <c r="AR24" s="250"/>
      <c r="AS24" s="249"/>
      <c r="AT24" s="249"/>
      <c r="AU24" s="251"/>
      <c r="AV24" s="251"/>
      <c r="AW24" s="252"/>
      <c r="AX24" s="237"/>
      <c r="AY24" s="237"/>
      <c r="AZ24" s="237"/>
      <c r="BA24" s="225"/>
      <c r="BB24" s="225"/>
      <c r="BC24" s="225"/>
      <c r="BD24" s="226"/>
      <c r="BE24" s="226"/>
      <c r="BF24" s="226"/>
      <c r="BG24" s="231"/>
      <c r="BH24" s="231"/>
      <c r="BI24" s="247"/>
      <c r="BJ24" s="249"/>
      <c r="BK24" s="249"/>
      <c r="BL24" s="249"/>
      <c r="BM24" s="251"/>
      <c r="BN24" s="253"/>
      <c r="BO24" s="252"/>
      <c r="BP24" s="237"/>
      <c r="BQ24" s="237"/>
      <c r="BR24" s="237"/>
      <c r="BS24" s="237"/>
      <c r="BT24" s="225"/>
      <c r="BU24" s="225"/>
      <c r="BV24" s="225"/>
      <c r="BW24" s="239"/>
      <c r="BX24" s="226"/>
      <c r="BY24" s="231"/>
      <c r="BZ24" s="231"/>
      <c r="CA24" s="240"/>
      <c r="CB24" s="237"/>
      <c r="CC24" s="237"/>
      <c r="CD24" s="237"/>
      <c r="CE24" s="237"/>
      <c r="CF24" s="225"/>
      <c r="CG24" s="225"/>
      <c r="CH24" s="225"/>
      <c r="CI24" s="239"/>
      <c r="CJ24" s="239"/>
      <c r="CK24" s="226"/>
      <c r="CL24" s="231"/>
      <c r="CM24" s="259"/>
      <c r="CN24" s="256"/>
      <c r="CO24" s="256"/>
      <c r="CP24" s="256"/>
      <c r="CQ24" s="256"/>
      <c r="CR24" s="256"/>
      <c r="CS24" s="256"/>
      <c r="CT24" s="256"/>
      <c r="CU24" s="256"/>
      <c r="CV24" s="256"/>
      <c r="CW24" s="257"/>
      <c r="CX24" s="257"/>
      <c r="CY24" s="258"/>
    </row>
    <row r="25" spans="1:214" s="245" customFormat="1" ht="14.25">
      <c r="D25" s="246"/>
      <c r="E25" s="260"/>
      <c r="F25" s="223"/>
      <c r="G25" s="223"/>
      <c r="H25" s="225"/>
      <c r="I25" s="226"/>
      <c r="J25" s="227"/>
      <c r="K25" s="228"/>
      <c r="L25" s="225"/>
      <c r="M25" s="225"/>
      <c r="N25" s="225"/>
      <c r="O25" s="225"/>
      <c r="P25" s="225"/>
      <c r="Q25" s="227"/>
      <c r="R25" s="225"/>
      <c r="S25" s="229"/>
      <c r="T25" s="225"/>
      <c r="U25" s="225"/>
      <c r="V25" s="225"/>
      <c r="W25" s="225"/>
      <c r="X25" s="225"/>
      <c r="Y25" s="225"/>
      <c r="Z25" s="226"/>
      <c r="AA25" s="226"/>
      <c r="AB25" s="227"/>
      <c r="AC25" s="230"/>
      <c r="AD25" s="225"/>
      <c r="AE25" s="225"/>
      <c r="AF25" s="225"/>
      <c r="AG25" s="225"/>
      <c r="AH25" s="225"/>
      <c r="AI25" s="225"/>
      <c r="AJ25" s="225"/>
      <c r="AK25" s="226"/>
      <c r="AL25" s="226"/>
      <c r="AM25" s="227"/>
      <c r="AN25" s="231"/>
      <c r="AO25" s="247"/>
      <c r="AP25" s="249"/>
      <c r="AQ25" s="249"/>
      <c r="AR25" s="250"/>
      <c r="AS25" s="249"/>
      <c r="AT25" s="249"/>
      <c r="AU25" s="251"/>
      <c r="AV25" s="251"/>
      <c r="AW25" s="252"/>
      <c r="AX25" s="237"/>
      <c r="AY25" s="237"/>
      <c r="AZ25" s="237"/>
      <c r="BA25" s="225"/>
      <c r="BB25" s="225"/>
      <c r="BC25" s="225"/>
      <c r="BD25" s="226"/>
      <c r="BE25" s="226"/>
      <c r="BF25" s="226"/>
      <c r="BG25" s="231"/>
      <c r="BH25" s="231"/>
      <c r="BI25" s="247"/>
      <c r="BJ25" s="249"/>
      <c r="BK25" s="249"/>
      <c r="BL25" s="249"/>
      <c r="BM25" s="251"/>
      <c r="BN25" s="253"/>
      <c r="BO25" s="252"/>
      <c r="BP25" s="237"/>
      <c r="BQ25" s="237"/>
      <c r="BR25" s="237"/>
      <c r="BS25" s="237"/>
      <c r="BT25" s="225"/>
      <c r="BU25" s="225"/>
      <c r="BV25" s="225"/>
      <c r="BW25" s="239"/>
      <c r="BX25" s="226"/>
      <c r="BY25" s="231"/>
      <c r="BZ25" s="231"/>
      <c r="CA25" s="240"/>
      <c r="CB25" s="237"/>
      <c r="CC25" s="237"/>
      <c r="CD25" s="237"/>
      <c r="CE25" s="237"/>
      <c r="CF25" s="225"/>
      <c r="CG25" s="225"/>
      <c r="CH25" s="225"/>
      <c r="CI25" s="239"/>
      <c r="CJ25" s="239"/>
      <c r="CK25" s="226"/>
      <c r="CL25" s="231"/>
      <c r="CM25" s="259"/>
      <c r="CN25" s="256"/>
      <c r="CO25" s="256"/>
      <c r="CP25" s="256"/>
      <c r="CQ25" s="256"/>
      <c r="CR25" s="256"/>
      <c r="CS25" s="256"/>
      <c r="CT25" s="256"/>
      <c r="CU25" s="256"/>
      <c r="CV25" s="256"/>
      <c r="CW25" s="257"/>
      <c r="CX25" s="257"/>
      <c r="CY25" s="258"/>
    </row>
    <row r="26" spans="1:214" s="245" customFormat="1" ht="105.75" customHeight="1">
      <c r="D26" s="246"/>
      <c r="E26" s="223"/>
      <c r="F26" s="223"/>
      <c r="G26" s="223"/>
      <c r="H26" s="225"/>
      <c r="I26" s="226"/>
      <c r="J26" s="227"/>
      <c r="K26" s="228"/>
      <c r="L26" s="225"/>
      <c r="M26" s="225"/>
      <c r="N26" s="225"/>
      <c r="O26" s="225"/>
      <c r="P26" s="225"/>
      <c r="Q26" s="227"/>
      <c r="R26" s="225"/>
      <c r="S26" s="229"/>
      <c r="T26" s="225"/>
      <c r="U26" s="225"/>
      <c r="V26" s="225"/>
      <c r="W26" s="225"/>
      <c r="X26" s="225"/>
      <c r="Y26" s="225"/>
      <c r="Z26" s="226"/>
      <c r="AA26" s="226"/>
      <c r="AB26" s="227"/>
      <c r="AC26" s="230"/>
      <c r="AD26" s="225"/>
      <c r="AE26" s="225"/>
      <c r="AF26" s="225"/>
      <c r="AG26" s="225"/>
      <c r="AH26" s="225"/>
      <c r="AI26" s="225"/>
      <c r="AJ26" s="225"/>
      <c r="AK26" s="226"/>
      <c r="AL26" s="226"/>
      <c r="AM26" s="227"/>
      <c r="AN26" s="231"/>
      <c r="AO26" s="247"/>
      <c r="AP26" s="249"/>
      <c r="AQ26" s="249"/>
      <c r="AR26" s="250"/>
      <c r="AS26" s="249"/>
      <c r="AT26" s="249"/>
      <c r="AU26" s="251"/>
      <c r="AV26" s="251"/>
      <c r="AW26" s="252"/>
      <c r="AX26" s="237"/>
      <c r="AY26" s="237"/>
      <c r="AZ26" s="237"/>
      <c r="BA26" s="225"/>
      <c r="BB26" s="225"/>
      <c r="BC26" s="225"/>
      <c r="BD26" s="226"/>
      <c r="BE26" s="226"/>
      <c r="BF26" s="226"/>
      <c r="BG26" s="231"/>
      <c r="BH26" s="231"/>
      <c r="BI26" s="247"/>
      <c r="BJ26" s="249"/>
      <c r="BK26" s="249"/>
      <c r="BL26" s="249"/>
      <c r="BM26" s="251"/>
      <c r="BN26" s="253"/>
      <c r="BO26" s="252"/>
      <c r="BP26" s="237"/>
      <c r="BQ26" s="237"/>
      <c r="BR26" s="237"/>
      <c r="BS26" s="237"/>
      <c r="BT26" s="225"/>
      <c r="BU26" s="225"/>
      <c r="BV26" s="225"/>
      <c r="BW26" s="239"/>
      <c r="BX26" s="226"/>
      <c r="BY26" s="231"/>
      <c r="BZ26" s="231"/>
      <c r="CA26" s="240"/>
      <c r="CB26" s="237"/>
      <c r="CC26" s="237"/>
      <c r="CD26" s="237"/>
      <c r="CE26" s="237"/>
      <c r="CF26" s="225"/>
      <c r="CG26" s="225"/>
      <c r="CH26" s="225"/>
      <c r="CI26" s="239"/>
      <c r="CJ26" s="239"/>
      <c r="CK26" s="226"/>
      <c r="CL26" s="231"/>
      <c r="CM26" s="261"/>
      <c r="CN26" s="256"/>
      <c r="CO26" s="256"/>
      <c r="CP26" s="256"/>
      <c r="CQ26" s="256"/>
      <c r="CR26" s="256"/>
      <c r="CS26" s="256"/>
      <c r="CT26" s="256"/>
      <c r="CU26" s="256"/>
      <c r="CV26" s="256"/>
      <c r="CW26" s="257"/>
      <c r="CX26" s="257"/>
      <c r="CY26" s="258"/>
    </row>
    <row r="27" spans="1:214" s="245" customFormat="1" ht="398.25" customHeight="1">
      <c r="D27" s="246"/>
      <c r="E27" s="223"/>
      <c r="F27" s="223"/>
      <c r="G27" s="223"/>
      <c r="H27" s="225"/>
      <c r="I27" s="226"/>
      <c r="J27" s="227"/>
      <c r="K27" s="228"/>
      <c r="L27" s="225"/>
      <c r="M27" s="225"/>
      <c r="N27" s="225"/>
      <c r="O27" s="225"/>
      <c r="P27" s="225"/>
      <c r="Q27" s="227"/>
      <c r="R27" s="225"/>
      <c r="S27" s="229"/>
      <c r="T27" s="225"/>
      <c r="U27" s="225"/>
      <c r="V27" s="225"/>
      <c r="W27" s="225"/>
      <c r="X27" s="225"/>
      <c r="Y27" s="225"/>
      <c r="Z27" s="226"/>
      <c r="AA27" s="226"/>
      <c r="AB27" s="227"/>
      <c r="AC27" s="230"/>
      <c r="AD27" s="225"/>
      <c r="AE27" s="225"/>
      <c r="AF27" s="225"/>
      <c r="AG27" s="225"/>
      <c r="AH27" s="225"/>
      <c r="AI27" s="225"/>
      <c r="AJ27" s="225"/>
      <c r="AK27" s="226"/>
      <c r="AL27" s="226"/>
      <c r="AM27" s="227"/>
      <c r="AN27" s="231"/>
      <c r="AO27" s="247"/>
      <c r="AP27" s="249"/>
      <c r="AQ27" s="249"/>
      <c r="AR27" s="250"/>
      <c r="AS27" s="249"/>
      <c r="AT27" s="249"/>
      <c r="AU27" s="251"/>
      <c r="AV27" s="251"/>
      <c r="AW27" s="252"/>
      <c r="AX27" s="237"/>
      <c r="AY27" s="237"/>
      <c r="AZ27" s="237"/>
      <c r="BA27" s="225"/>
      <c r="BB27" s="225"/>
      <c r="BC27" s="225"/>
      <c r="BD27" s="226"/>
      <c r="BE27" s="226"/>
      <c r="BF27" s="226"/>
      <c r="BG27" s="231"/>
      <c r="BH27" s="231"/>
      <c r="BI27" s="247"/>
      <c r="BJ27" s="249"/>
      <c r="BK27" s="249"/>
      <c r="BL27" s="249"/>
      <c r="BM27" s="251"/>
      <c r="BN27" s="253"/>
      <c r="BO27" s="252"/>
      <c r="BP27" s="237"/>
      <c r="BQ27" s="237"/>
      <c r="BR27" s="237"/>
      <c r="BS27" s="237"/>
      <c r="BT27" s="225"/>
      <c r="BU27" s="225"/>
      <c r="BV27" s="225"/>
      <c r="BW27" s="239"/>
      <c r="BX27" s="226"/>
      <c r="BY27" s="231"/>
      <c r="BZ27" s="231"/>
      <c r="CA27" s="240"/>
      <c r="CB27" s="237"/>
      <c r="CC27" s="237"/>
      <c r="CD27" s="237"/>
      <c r="CE27" s="237"/>
      <c r="CF27" s="225"/>
      <c r="CG27" s="225"/>
      <c r="CH27" s="225"/>
      <c r="CI27" s="239"/>
      <c r="CJ27" s="239"/>
      <c r="CK27" s="226"/>
      <c r="CL27" s="231"/>
      <c r="CM27" s="261"/>
      <c r="CN27" s="256"/>
      <c r="CO27" s="256"/>
      <c r="CP27" s="256"/>
      <c r="CQ27" s="256"/>
      <c r="CR27" s="256"/>
      <c r="CS27" s="256"/>
      <c r="CT27" s="256"/>
      <c r="CU27" s="256"/>
      <c r="CV27" s="256"/>
      <c r="CW27" s="257"/>
      <c r="CX27" s="257"/>
      <c r="CY27" s="258"/>
    </row>
    <row r="28" spans="1:214" s="262" customFormat="1" ht="14.25">
      <c r="D28" s="263"/>
      <c r="E28" s="264"/>
      <c r="F28" s="223"/>
      <c r="G28" s="264"/>
      <c r="H28" s="225"/>
      <c r="I28" s="226"/>
      <c r="J28" s="227"/>
      <c r="K28" s="265"/>
      <c r="S28" s="263"/>
      <c r="T28" s="264"/>
      <c r="U28" s="264"/>
      <c r="V28" s="264"/>
      <c r="W28" s="264"/>
      <c r="X28" s="264"/>
      <c r="Y28" s="264"/>
      <c r="Z28" s="264"/>
      <c r="AA28" s="264"/>
      <c r="AB28" s="264"/>
      <c r="AC28" s="265"/>
      <c r="AF28" s="225"/>
      <c r="AG28" s="225"/>
      <c r="AH28" s="225"/>
      <c r="AI28" s="225"/>
      <c r="AJ28" s="225"/>
      <c r="AK28" s="226"/>
      <c r="AL28" s="226"/>
      <c r="AM28" s="227"/>
      <c r="AN28" s="231"/>
      <c r="AO28" s="247"/>
      <c r="AP28" s="249"/>
      <c r="AQ28" s="249"/>
      <c r="AR28" s="250"/>
      <c r="AS28" s="249"/>
      <c r="AT28" s="249"/>
      <c r="AU28" s="251"/>
      <c r="AV28" s="251"/>
      <c r="AW28" s="252"/>
      <c r="AX28" s="237"/>
      <c r="AY28" s="237"/>
      <c r="AZ28" s="237"/>
      <c r="BA28" s="225"/>
      <c r="BB28" s="225"/>
      <c r="BC28" s="225"/>
      <c r="BD28" s="226"/>
      <c r="BE28" s="226"/>
      <c r="BF28" s="226"/>
      <c r="BG28" s="231"/>
      <c r="BH28" s="231"/>
      <c r="BI28" s="247"/>
      <c r="BJ28" s="249"/>
      <c r="BK28" s="249"/>
      <c r="BL28" s="249"/>
      <c r="BM28" s="251"/>
      <c r="BN28" s="253"/>
      <c r="BO28" s="252"/>
      <c r="BP28" s="237"/>
      <c r="BQ28" s="237"/>
      <c r="BR28" s="237"/>
      <c r="BS28" s="237"/>
      <c r="BT28" s="225"/>
      <c r="BU28" s="225"/>
      <c r="BV28" s="225"/>
      <c r="BW28" s="239"/>
      <c r="BX28" s="226"/>
      <c r="BY28" s="231"/>
      <c r="BZ28" s="231"/>
      <c r="CA28" s="240"/>
      <c r="CB28" s="237"/>
      <c r="CC28" s="237"/>
      <c r="CD28" s="237"/>
      <c r="CE28" s="237"/>
      <c r="CF28" s="225"/>
      <c r="CG28" s="225"/>
      <c r="CH28" s="225"/>
      <c r="CI28" s="239"/>
      <c r="CJ28" s="239"/>
      <c r="CK28" s="226"/>
      <c r="CL28" s="231"/>
      <c r="CM28" s="261"/>
      <c r="CN28" s="256"/>
      <c r="CO28" s="256"/>
      <c r="CP28" s="256"/>
      <c r="CQ28" s="256"/>
      <c r="CR28" s="256"/>
      <c r="CS28" s="256"/>
      <c r="CT28" s="256"/>
      <c r="CU28" s="256"/>
      <c r="CV28" s="256"/>
      <c r="CW28" s="257"/>
      <c r="CX28" s="257"/>
      <c r="CY28" s="258"/>
      <c r="CZ28" s="264"/>
      <c r="DA28" s="264"/>
      <c r="DB28" s="264"/>
      <c r="DC28" s="264"/>
      <c r="DD28" s="264"/>
      <c r="DE28" s="264"/>
      <c r="DF28" s="264"/>
      <c r="DG28" s="264"/>
      <c r="DH28" s="264"/>
      <c r="DI28" s="264"/>
      <c r="DJ28" s="264"/>
      <c r="DK28" s="264"/>
      <c r="DL28" s="264"/>
      <c r="DM28" s="264"/>
      <c r="DN28" s="264"/>
      <c r="DO28" s="264"/>
      <c r="DP28" s="264"/>
      <c r="DQ28" s="264"/>
      <c r="DR28" s="264"/>
      <c r="DS28" s="264"/>
      <c r="DT28" s="264"/>
      <c r="DU28" s="264"/>
      <c r="DV28" s="264"/>
      <c r="DW28" s="264"/>
      <c r="DX28" s="264"/>
      <c r="DY28" s="264"/>
      <c r="DZ28" s="264"/>
      <c r="EA28" s="264"/>
      <c r="EB28" s="264"/>
      <c r="EC28" s="264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  <c r="EO28" s="264"/>
      <c r="EP28" s="264"/>
      <c r="EQ28" s="264"/>
      <c r="ER28" s="264"/>
      <c r="ES28" s="264"/>
      <c r="ET28" s="264"/>
      <c r="EU28" s="264"/>
      <c r="EV28" s="264"/>
      <c r="EW28" s="264"/>
      <c r="EX28" s="264"/>
      <c r="EY28" s="264"/>
      <c r="EZ28" s="264"/>
      <c r="FA28" s="264"/>
      <c r="FB28" s="264"/>
      <c r="FC28" s="264"/>
      <c r="FD28" s="264"/>
      <c r="FE28" s="264"/>
      <c r="FF28" s="264"/>
      <c r="FG28" s="264"/>
      <c r="FH28" s="264"/>
      <c r="FI28" s="264"/>
      <c r="FJ28" s="264"/>
      <c r="FK28" s="264"/>
      <c r="FL28" s="264"/>
      <c r="FM28" s="264"/>
      <c r="FN28" s="264"/>
      <c r="FO28" s="264"/>
      <c r="FP28" s="264"/>
      <c r="FQ28" s="264"/>
      <c r="FR28" s="264"/>
      <c r="FS28" s="264"/>
      <c r="FT28" s="264"/>
      <c r="FU28" s="264"/>
      <c r="FV28" s="264"/>
      <c r="FW28" s="264"/>
      <c r="FX28" s="264"/>
      <c r="FY28" s="264"/>
      <c r="FZ28" s="264"/>
      <c r="GA28" s="264"/>
      <c r="GB28" s="264"/>
      <c r="GC28" s="264"/>
      <c r="GD28" s="264"/>
      <c r="GE28" s="264"/>
      <c r="GF28" s="264"/>
      <c r="GG28" s="264"/>
      <c r="GH28" s="264"/>
      <c r="GI28" s="264"/>
      <c r="GJ28" s="264"/>
      <c r="GK28" s="264"/>
      <c r="GL28" s="264"/>
      <c r="GM28" s="264"/>
      <c r="GN28" s="264"/>
      <c r="GO28" s="264"/>
      <c r="GP28" s="264"/>
      <c r="GQ28" s="264"/>
      <c r="GR28" s="264"/>
      <c r="GS28" s="264"/>
      <c r="GT28" s="264"/>
      <c r="GU28" s="264"/>
      <c r="GV28" s="264"/>
      <c r="GW28" s="264"/>
      <c r="GX28" s="264"/>
      <c r="GY28" s="264"/>
      <c r="GZ28" s="264"/>
      <c r="HA28" s="264"/>
      <c r="HB28" s="264"/>
      <c r="HC28" s="264"/>
      <c r="HD28" s="264"/>
      <c r="HE28" s="264"/>
      <c r="HF28" s="264"/>
    </row>
    <row r="29" spans="1:214" s="262" customFormat="1" ht="14.25">
      <c r="D29" s="263"/>
      <c r="E29" s="264"/>
      <c r="F29" s="223"/>
      <c r="G29" s="264"/>
      <c r="H29" s="264"/>
      <c r="I29" s="264"/>
      <c r="J29" s="264"/>
      <c r="K29" s="265"/>
      <c r="S29" s="263"/>
      <c r="T29" s="264"/>
      <c r="U29" s="264"/>
      <c r="V29" s="264"/>
      <c r="W29" s="264"/>
      <c r="X29" s="264"/>
      <c r="Y29" s="264"/>
      <c r="Z29" s="264"/>
      <c r="AA29" s="264"/>
      <c r="AB29" s="264"/>
      <c r="AC29" s="265"/>
      <c r="AF29" s="225"/>
      <c r="AG29" s="225"/>
      <c r="AH29" s="225"/>
      <c r="AI29" s="225"/>
      <c r="AJ29" s="225"/>
      <c r="AK29" s="226"/>
      <c r="AL29" s="226"/>
      <c r="AM29" s="227"/>
      <c r="AN29" s="231"/>
      <c r="AO29" s="247"/>
      <c r="AP29" s="249"/>
      <c r="AQ29" s="249"/>
      <c r="AR29" s="250"/>
      <c r="AS29" s="249"/>
      <c r="AT29" s="249"/>
      <c r="AU29" s="251"/>
      <c r="AV29" s="251"/>
      <c r="AW29" s="252"/>
      <c r="AX29" s="237"/>
      <c r="AY29" s="237"/>
      <c r="AZ29" s="237"/>
      <c r="BA29" s="225"/>
      <c r="BB29" s="225"/>
      <c r="BC29" s="225"/>
      <c r="BD29" s="226"/>
      <c r="BE29" s="226"/>
      <c r="BF29" s="226"/>
      <c r="BG29" s="231"/>
      <c r="BH29" s="231"/>
      <c r="BI29" s="247"/>
      <c r="BJ29" s="249"/>
      <c r="BK29" s="249"/>
      <c r="BL29" s="249"/>
      <c r="BM29" s="251"/>
      <c r="BN29" s="253"/>
      <c r="BO29" s="252"/>
      <c r="BP29" s="237"/>
      <c r="BQ29" s="237"/>
      <c r="BR29" s="237"/>
      <c r="BS29" s="237"/>
      <c r="BT29" s="225"/>
      <c r="BU29" s="225"/>
      <c r="BV29" s="225"/>
      <c r="BW29" s="239"/>
      <c r="BX29" s="226"/>
      <c r="BY29" s="231"/>
      <c r="BZ29" s="231"/>
      <c r="CA29" s="240"/>
      <c r="CB29" s="237"/>
      <c r="CC29" s="237"/>
      <c r="CD29" s="237"/>
      <c r="CE29" s="237"/>
      <c r="CF29" s="225"/>
      <c r="CG29" s="225"/>
      <c r="CH29" s="225"/>
      <c r="CI29" s="239"/>
      <c r="CJ29" s="239"/>
      <c r="CK29" s="226"/>
      <c r="CL29" s="231"/>
      <c r="CM29" s="261"/>
      <c r="CN29" s="256"/>
      <c r="CO29" s="256"/>
      <c r="CP29" s="256"/>
      <c r="CQ29" s="256"/>
      <c r="CR29" s="256"/>
      <c r="CS29" s="256"/>
      <c r="CT29" s="256"/>
      <c r="CU29" s="256"/>
      <c r="CV29" s="256"/>
      <c r="CW29" s="257"/>
      <c r="CX29" s="257"/>
      <c r="CY29" s="258"/>
      <c r="CZ29" s="264"/>
      <c r="DA29" s="264"/>
      <c r="DB29" s="264"/>
      <c r="DC29" s="264"/>
      <c r="DD29" s="264"/>
      <c r="DE29" s="264"/>
      <c r="DF29" s="264"/>
      <c r="DG29" s="264"/>
      <c r="DH29" s="264"/>
      <c r="DI29" s="264"/>
      <c r="DJ29" s="264"/>
      <c r="DK29" s="264"/>
      <c r="DL29" s="264"/>
      <c r="DM29" s="264"/>
      <c r="DN29" s="264"/>
      <c r="DO29" s="264"/>
      <c r="DP29" s="264"/>
      <c r="DQ29" s="264"/>
      <c r="DR29" s="264"/>
      <c r="DS29" s="264"/>
      <c r="DT29" s="264"/>
      <c r="DU29" s="264"/>
      <c r="DV29" s="264"/>
      <c r="DW29" s="264"/>
      <c r="DX29" s="264"/>
      <c r="DY29" s="264"/>
      <c r="DZ29" s="264"/>
      <c r="EA29" s="264"/>
      <c r="EB29" s="264"/>
      <c r="EC29" s="264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  <c r="EO29" s="264"/>
      <c r="EP29" s="264"/>
      <c r="EQ29" s="264"/>
      <c r="ER29" s="264"/>
      <c r="ES29" s="264"/>
      <c r="ET29" s="264"/>
      <c r="EU29" s="264"/>
      <c r="EV29" s="264"/>
      <c r="EW29" s="264"/>
      <c r="EX29" s="264"/>
      <c r="EY29" s="264"/>
      <c r="EZ29" s="264"/>
      <c r="FA29" s="264"/>
      <c r="FB29" s="264"/>
      <c r="FC29" s="264"/>
      <c r="FD29" s="264"/>
      <c r="FE29" s="264"/>
      <c r="FF29" s="264"/>
      <c r="FG29" s="264"/>
      <c r="FH29" s="264"/>
      <c r="FI29" s="264"/>
      <c r="FJ29" s="264"/>
      <c r="FK29" s="264"/>
      <c r="FL29" s="264"/>
      <c r="FM29" s="264"/>
      <c r="FN29" s="264"/>
      <c r="FO29" s="264"/>
      <c r="FP29" s="264"/>
      <c r="FQ29" s="264"/>
      <c r="FR29" s="264"/>
      <c r="FS29" s="264"/>
      <c r="FT29" s="264"/>
      <c r="FU29" s="264"/>
      <c r="FV29" s="264"/>
      <c r="FW29" s="264"/>
      <c r="FX29" s="264"/>
      <c r="FY29" s="264"/>
      <c r="FZ29" s="264"/>
      <c r="GA29" s="264"/>
      <c r="GB29" s="264"/>
      <c r="GC29" s="264"/>
      <c r="GD29" s="264"/>
      <c r="GE29" s="264"/>
      <c r="GF29" s="264"/>
      <c r="GG29" s="264"/>
      <c r="GH29" s="264"/>
      <c r="GI29" s="264"/>
      <c r="GJ29" s="264"/>
      <c r="GK29" s="264"/>
      <c r="GL29" s="264"/>
      <c r="GM29" s="264"/>
      <c r="GN29" s="264"/>
      <c r="GO29" s="264"/>
      <c r="GP29" s="264"/>
      <c r="GQ29" s="264"/>
      <c r="GR29" s="264"/>
      <c r="GS29" s="264"/>
      <c r="GT29" s="264"/>
      <c r="GU29" s="264"/>
      <c r="GV29" s="264"/>
      <c r="GW29" s="264"/>
      <c r="GX29" s="264"/>
      <c r="GY29" s="264"/>
      <c r="GZ29" s="264"/>
      <c r="HA29" s="264"/>
      <c r="HB29" s="264"/>
      <c r="HC29" s="264"/>
      <c r="HD29" s="264"/>
      <c r="HE29" s="264"/>
      <c r="HF29" s="264"/>
    </row>
    <row r="30" spans="1:214" s="262" customFormat="1" ht="14.25">
      <c r="D30" s="263"/>
      <c r="E30" s="264"/>
      <c r="F30" s="264"/>
      <c r="G30" s="264"/>
      <c r="H30" s="264"/>
      <c r="I30" s="264"/>
      <c r="J30" s="264"/>
      <c r="K30" s="265"/>
      <c r="S30" s="263"/>
      <c r="T30" s="264"/>
      <c r="U30" s="264"/>
      <c r="V30" s="264"/>
      <c r="W30" s="264"/>
      <c r="X30" s="264"/>
      <c r="Y30" s="264"/>
      <c r="Z30" s="264"/>
      <c r="AA30" s="264"/>
      <c r="AB30" s="264"/>
      <c r="AC30" s="265"/>
      <c r="AF30" s="225"/>
      <c r="AG30" s="225"/>
      <c r="AH30" s="225"/>
      <c r="AI30" s="225"/>
      <c r="AJ30" s="225"/>
      <c r="AK30" s="226"/>
      <c r="AL30" s="226"/>
      <c r="AM30" s="227"/>
      <c r="AN30" s="231"/>
      <c r="AO30" s="247"/>
      <c r="AP30" s="249"/>
      <c r="AQ30" s="249"/>
      <c r="AR30" s="250"/>
      <c r="AS30" s="249"/>
      <c r="AT30" s="249"/>
      <c r="AU30" s="251"/>
      <c r="AV30" s="251"/>
      <c r="AW30" s="252"/>
      <c r="AX30" s="237"/>
      <c r="AY30" s="237"/>
      <c r="AZ30" s="237"/>
      <c r="BA30" s="225"/>
      <c r="BB30" s="225"/>
      <c r="BC30" s="225"/>
      <c r="BD30" s="226"/>
      <c r="BE30" s="226"/>
      <c r="BF30" s="226"/>
      <c r="BG30" s="231"/>
      <c r="BH30" s="231"/>
      <c r="BI30" s="247"/>
      <c r="BJ30" s="249"/>
      <c r="BK30" s="249"/>
      <c r="BL30" s="249"/>
      <c r="BM30" s="251"/>
      <c r="BN30" s="253"/>
      <c r="BO30" s="252"/>
      <c r="BP30" s="237"/>
      <c r="BQ30" s="237"/>
      <c r="BR30" s="237"/>
      <c r="BS30" s="237"/>
      <c r="BT30" s="225"/>
      <c r="BU30" s="225"/>
      <c r="BV30" s="225"/>
      <c r="BW30" s="239"/>
      <c r="BX30" s="226"/>
      <c r="BY30" s="231"/>
      <c r="BZ30" s="231"/>
      <c r="CA30" s="240"/>
      <c r="CB30" s="237"/>
      <c r="CC30" s="237"/>
      <c r="CD30" s="237"/>
      <c r="CE30" s="237"/>
      <c r="CF30" s="225"/>
      <c r="CG30" s="225"/>
      <c r="CH30" s="225"/>
      <c r="CI30" s="239"/>
      <c r="CJ30" s="239"/>
      <c r="CK30" s="226"/>
      <c r="CL30" s="231"/>
      <c r="CM30" s="261"/>
      <c r="CN30" s="256"/>
      <c r="CO30" s="256"/>
      <c r="CP30" s="256"/>
      <c r="CQ30" s="256"/>
      <c r="CR30" s="256"/>
      <c r="CS30" s="256"/>
      <c r="CT30" s="256"/>
      <c r="CU30" s="256"/>
      <c r="CV30" s="256"/>
      <c r="CW30" s="257"/>
      <c r="CX30" s="257"/>
      <c r="CY30" s="258"/>
      <c r="CZ30" s="264"/>
      <c r="DA30" s="264"/>
      <c r="DB30" s="264"/>
      <c r="DC30" s="264"/>
      <c r="DD30" s="264"/>
      <c r="DE30" s="264"/>
      <c r="DF30" s="264"/>
      <c r="DG30" s="264"/>
      <c r="DH30" s="264"/>
      <c r="DI30" s="264"/>
      <c r="DJ30" s="264"/>
      <c r="DK30" s="264"/>
      <c r="DL30" s="264"/>
      <c r="DM30" s="264"/>
      <c r="DN30" s="264"/>
      <c r="DO30" s="264"/>
      <c r="DP30" s="264"/>
      <c r="DQ30" s="264"/>
      <c r="DR30" s="264"/>
      <c r="DS30" s="264"/>
      <c r="DT30" s="264"/>
      <c r="DU30" s="264"/>
      <c r="DV30" s="264"/>
      <c r="DW30" s="264"/>
      <c r="DX30" s="264"/>
      <c r="DY30" s="264"/>
      <c r="DZ30" s="264"/>
      <c r="EA30" s="264"/>
      <c r="EB30" s="264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  <c r="EP30" s="264"/>
      <c r="EQ30" s="264"/>
      <c r="ER30" s="264"/>
      <c r="ES30" s="264"/>
      <c r="ET30" s="264"/>
      <c r="EU30" s="264"/>
      <c r="EV30" s="264"/>
      <c r="EW30" s="264"/>
      <c r="EX30" s="264"/>
      <c r="EY30" s="264"/>
      <c r="EZ30" s="264"/>
      <c r="FA30" s="264"/>
      <c r="FB30" s="264"/>
      <c r="FC30" s="264"/>
      <c r="FD30" s="264"/>
      <c r="FE30" s="264"/>
      <c r="FF30" s="264"/>
      <c r="FG30" s="264"/>
      <c r="FH30" s="264"/>
      <c r="FI30" s="264"/>
      <c r="FJ30" s="264"/>
      <c r="FK30" s="264"/>
      <c r="FL30" s="264"/>
      <c r="FM30" s="264"/>
      <c r="FN30" s="264"/>
      <c r="FO30" s="264"/>
      <c r="FP30" s="264"/>
      <c r="FQ30" s="264"/>
      <c r="FR30" s="264"/>
      <c r="FS30" s="264"/>
      <c r="FT30" s="264"/>
      <c r="FU30" s="264"/>
      <c r="FV30" s="264"/>
      <c r="FW30" s="264"/>
      <c r="FX30" s="264"/>
      <c r="FY30" s="264"/>
      <c r="FZ30" s="264"/>
      <c r="GA30" s="264"/>
      <c r="GB30" s="264"/>
      <c r="GC30" s="264"/>
      <c r="GD30" s="264"/>
      <c r="GE30" s="264"/>
      <c r="GF30" s="264"/>
      <c r="GG30" s="264"/>
      <c r="GH30" s="264"/>
      <c r="GI30" s="264"/>
      <c r="GJ30" s="264"/>
      <c r="GK30" s="264"/>
      <c r="GL30" s="264"/>
      <c r="GM30" s="264"/>
      <c r="GN30" s="264"/>
      <c r="GO30" s="264"/>
      <c r="GP30" s="264"/>
      <c r="GQ30" s="264"/>
      <c r="GR30" s="264"/>
      <c r="GS30" s="264"/>
      <c r="GT30" s="264"/>
      <c r="GU30" s="264"/>
      <c r="GV30" s="264"/>
      <c r="GW30" s="264"/>
      <c r="GX30" s="264"/>
      <c r="GY30" s="264"/>
      <c r="GZ30" s="264"/>
      <c r="HA30" s="264"/>
      <c r="HB30" s="264"/>
      <c r="HC30" s="264"/>
      <c r="HD30" s="264"/>
      <c r="HE30" s="264"/>
      <c r="HF30" s="264"/>
    </row>
    <row r="31" spans="1:214" s="262" customFormat="1" ht="14.25">
      <c r="D31" s="263"/>
      <c r="E31" s="264"/>
      <c r="F31" s="264"/>
      <c r="G31" s="264"/>
      <c r="H31" s="264"/>
      <c r="I31" s="264"/>
      <c r="J31" s="264"/>
      <c r="K31" s="265"/>
      <c r="S31" s="263"/>
      <c r="T31" s="264"/>
      <c r="U31" s="264"/>
      <c r="V31" s="264"/>
      <c r="W31" s="264"/>
      <c r="X31" s="264"/>
      <c r="Y31" s="264"/>
      <c r="Z31" s="264"/>
      <c r="AA31" s="264"/>
      <c r="AB31" s="264"/>
      <c r="AC31" s="265"/>
      <c r="AF31" s="225"/>
      <c r="AG31" s="225"/>
      <c r="AH31" s="225"/>
      <c r="AI31" s="225"/>
      <c r="AJ31" s="225"/>
      <c r="AK31" s="226"/>
      <c r="AL31" s="226"/>
      <c r="AM31" s="227"/>
      <c r="AN31" s="231"/>
      <c r="AO31" s="247"/>
      <c r="AP31" s="249"/>
      <c r="AQ31" s="249"/>
      <c r="AR31" s="250"/>
      <c r="AS31" s="249"/>
      <c r="AT31" s="249"/>
      <c r="AU31" s="251"/>
      <c r="AV31" s="251"/>
      <c r="AW31" s="252"/>
      <c r="AX31" s="237"/>
      <c r="AY31" s="237"/>
      <c r="AZ31" s="237"/>
      <c r="BA31" s="225"/>
      <c r="BB31" s="225"/>
      <c r="BC31" s="225"/>
      <c r="BD31" s="226"/>
      <c r="BE31" s="226"/>
      <c r="BF31" s="226"/>
      <c r="BG31" s="231"/>
      <c r="BH31" s="231"/>
      <c r="BI31" s="247"/>
      <c r="BJ31" s="249"/>
      <c r="BK31" s="249"/>
      <c r="BL31" s="249"/>
      <c r="BM31" s="251"/>
      <c r="BN31" s="253"/>
      <c r="BO31" s="252"/>
      <c r="BP31" s="237"/>
      <c r="BQ31" s="237"/>
      <c r="BR31" s="237"/>
      <c r="BS31" s="237"/>
      <c r="BT31" s="225"/>
      <c r="BU31" s="225"/>
      <c r="BV31" s="225"/>
      <c r="BW31" s="239"/>
      <c r="BX31" s="226"/>
      <c r="BY31" s="231"/>
      <c r="BZ31" s="231"/>
      <c r="CA31" s="240"/>
      <c r="CB31" s="237"/>
      <c r="CC31" s="237"/>
      <c r="CD31" s="237"/>
      <c r="CE31" s="237"/>
      <c r="CF31" s="225"/>
      <c r="CG31" s="225"/>
      <c r="CH31" s="225"/>
      <c r="CI31" s="239"/>
      <c r="CJ31" s="239"/>
      <c r="CK31" s="226"/>
      <c r="CL31" s="231"/>
      <c r="CM31" s="261"/>
      <c r="CN31" s="256"/>
      <c r="CO31" s="256"/>
      <c r="CP31" s="256"/>
      <c r="CQ31" s="256"/>
      <c r="CR31" s="256"/>
      <c r="CS31" s="256"/>
      <c r="CT31" s="256"/>
      <c r="CU31" s="256"/>
      <c r="CV31" s="256"/>
      <c r="CW31" s="257"/>
      <c r="CX31" s="257"/>
      <c r="CY31" s="258"/>
      <c r="CZ31" s="264"/>
      <c r="DA31" s="264"/>
      <c r="DB31" s="264"/>
      <c r="DC31" s="264"/>
      <c r="DD31" s="264"/>
      <c r="DE31" s="264"/>
      <c r="DF31" s="264"/>
      <c r="DG31" s="264"/>
      <c r="DH31" s="264"/>
      <c r="DI31" s="264"/>
      <c r="DJ31" s="264"/>
      <c r="DK31" s="264"/>
      <c r="DL31" s="264"/>
      <c r="DM31" s="264"/>
      <c r="DN31" s="264"/>
      <c r="DO31" s="264"/>
      <c r="DP31" s="264"/>
      <c r="DQ31" s="264"/>
      <c r="DR31" s="264"/>
      <c r="DS31" s="264"/>
      <c r="DT31" s="264"/>
      <c r="DU31" s="264"/>
      <c r="DV31" s="264"/>
      <c r="DW31" s="264"/>
      <c r="DX31" s="264"/>
      <c r="DY31" s="264"/>
      <c r="DZ31" s="264"/>
      <c r="EA31" s="264"/>
      <c r="EB31" s="264"/>
      <c r="EC31" s="264"/>
      <c r="ED31" s="264"/>
      <c r="EE31" s="264"/>
      <c r="EF31" s="264"/>
      <c r="EG31" s="264"/>
      <c r="EH31" s="264"/>
      <c r="EI31" s="264"/>
      <c r="EJ31" s="264"/>
      <c r="EK31" s="264"/>
      <c r="EL31" s="264"/>
      <c r="EM31" s="264"/>
      <c r="EN31" s="264"/>
      <c r="EO31" s="264"/>
      <c r="EP31" s="264"/>
      <c r="EQ31" s="264"/>
      <c r="ER31" s="264"/>
      <c r="ES31" s="264"/>
      <c r="ET31" s="264"/>
      <c r="EU31" s="264"/>
      <c r="EV31" s="264"/>
      <c r="EW31" s="264"/>
      <c r="EX31" s="264"/>
      <c r="EY31" s="264"/>
      <c r="EZ31" s="264"/>
      <c r="FA31" s="264"/>
      <c r="FB31" s="264"/>
      <c r="FC31" s="264"/>
      <c r="FD31" s="264"/>
      <c r="FE31" s="264"/>
      <c r="FF31" s="264"/>
      <c r="FG31" s="264"/>
      <c r="FH31" s="264"/>
      <c r="FI31" s="264"/>
      <c r="FJ31" s="264"/>
      <c r="FK31" s="264"/>
      <c r="FL31" s="264"/>
      <c r="FM31" s="264"/>
      <c r="FN31" s="264"/>
      <c r="FO31" s="264"/>
      <c r="FP31" s="264"/>
      <c r="FQ31" s="264"/>
      <c r="FR31" s="264"/>
      <c r="FS31" s="264"/>
      <c r="FT31" s="264"/>
      <c r="FU31" s="264"/>
      <c r="FV31" s="264"/>
      <c r="FW31" s="264"/>
      <c r="FX31" s="264"/>
      <c r="FY31" s="264"/>
      <c r="FZ31" s="264"/>
      <c r="GA31" s="264"/>
      <c r="GB31" s="264"/>
      <c r="GC31" s="264"/>
      <c r="GD31" s="264"/>
      <c r="GE31" s="264"/>
      <c r="GF31" s="264"/>
      <c r="GG31" s="264"/>
      <c r="GH31" s="264"/>
      <c r="GI31" s="264"/>
      <c r="GJ31" s="264"/>
      <c r="GK31" s="264"/>
      <c r="GL31" s="264"/>
      <c r="GM31" s="264"/>
      <c r="GN31" s="264"/>
      <c r="GO31" s="264"/>
      <c r="GP31" s="264"/>
      <c r="GQ31" s="264"/>
      <c r="GR31" s="264"/>
      <c r="GS31" s="264"/>
      <c r="GT31" s="264"/>
      <c r="GU31" s="264"/>
      <c r="GV31" s="264"/>
      <c r="GW31" s="264"/>
      <c r="GX31" s="264"/>
      <c r="GY31" s="264"/>
      <c r="GZ31" s="264"/>
      <c r="HA31" s="264"/>
      <c r="HB31" s="264"/>
      <c r="HC31" s="264"/>
      <c r="HD31" s="264"/>
      <c r="HE31" s="264"/>
      <c r="HF31" s="264"/>
    </row>
    <row r="32" spans="1:214" s="262" customFormat="1" ht="14.25">
      <c r="D32" s="263"/>
      <c r="E32" s="264"/>
      <c r="F32" s="264"/>
      <c r="G32" s="264"/>
      <c r="H32" s="264"/>
      <c r="I32" s="264"/>
      <c r="J32" s="264"/>
      <c r="K32" s="265"/>
      <c r="S32" s="263"/>
      <c r="T32" s="264"/>
      <c r="U32" s="264"/>
      <c r="V32" s="264"/>
      <c r="W32" s="264"/>
      <c r="X32" s="264"/>
      <c r="Y32" s="264"/>
      <c r="Z32" s="264"/>
      <c r="AA32" s="264"/>
      <c r="AB32" s="264"/>
      <c r="AC32" s="265"/>
      <c r="AF32" s="225"/>
      <c r="AG32" s="225"/>
      <c r="AH32" s="225"/>
      <c r="AI32" s="225"/>
      <c r="AJ32" s="225"/>
      <c r="AK32" s="226"/>
      <c r="AL32" s="226"/>
      <c r="AM32" s="227"/>
      <c r="AN32" s="231"/>
      <c r="AO32" s="247"/>
      <c r="AP32" s="249"/>
      <c r="AQ32" s="249"/>
      <c r="AR32" s="250"/>
      <c r="AS32" s="249"/>
      <c r="AT32" s="249"/>
      <c r="AU32" s="251"/>
      <c r="AV32" s="251"/>
      <c r="AW32" s="252"/>
      <c r="AX32" s="237"/>
      <c r="AY32" s="237"/>
      <c r="AZ32" s="237"/>
      <c r="BA32" s="225"/>
      <c r="BB32" s="225"/>
      <c r="BC32" s="225"/>
      <c r="BD32" s="226"/>
      <c r="BE32" s="226"/>
      <c r="BF32" s="226"/>
      <c r="BG32" s="231"/>
      <c r="BH32" s="231"/>
      <c r="BI32" s="247"/>
      <c r="BJ32" s="249"/>
      <c r="BK32" s="249"/>
      <c r="BL32" s="249"/>
      <c r="BM32" s="251"/>
      <c r="BN32" s="253"/>
      <c r="BO32" s="252"/>
      <c r="BP32" s="237"/>
      <c r="BQ32" s="237"/>
      <c r="BR32" s="237"/>
      <c r="BS32" s="237"/>
      <c r="BT32" s="225"/>
      <c r="BU32" s="225"/>
      <c r="BV32" s="225"/>
      <c r="BW32" s="239"/>
      <c r="BX32" s="226"/>
      <c r="BY32" s="231"/>
      <c r="BZ32" s="231"/>
      <c r="CA32" s="240"/>
      <c r="CB32" s="237"/>
      <c r="CC32" s="237"/>
      <c r="CD32" s="237"/>
      <c r="CE32" s="237"/>
      <c r="CF32" s="225"/>
      <c r="CG32" s="225"/>
      <c r="CH32" s="225"/>
      <c r="CI32" s="239"/>
      <c r="CJ32" s="239"/>
      <c r="CK32" s="226"/>
      <c r="CL32" s="231"/>
      <c r="CM32" s="261"/>
      <c r="CN32" s="256"/>
      <c r="CO32" s="256"/>
      <c r="CP32" s="256"/>
      <c r="CQ32" s="256"/>
      <c r="CR32" s="256"/>
      <c r="CS32" s="256"/>
      <c r="CT32" s="256"/>
      <c r="CU32" s="256"/>
      <c r="CV32" s="256"/>
      <c r="CW32" s="257"/>
      <c r="CX32" s="257"/>
      <c r="CY32" s="258"/>
      <c r="CZ32" s="264"/>
      <c r="DA32" s="264"/>
      <c r="DB32" s="264"/>
      <c r="DC32" s="264"/>
      <c r="DD32" s="264"/>
      <c r="DE32" s="264"/>
      <c r="DF32" s="264"/>
      <c r="DG32" s="264"/>
      <c r="DH32" s="264"/>
      <c r="DI32" s="264"/>
      <c r="DJ32" s="264"/>
      <c r="DK32" s="264"/>
      <c r="DL32" s="264"/>
      <c r="DM32" s="264"/>
      <c r="DN32" s="264"/>
      <c r="DO32" s="264"/>
      <c r="DP32" s="264"/>
      <c r="DQ32" s="264"/>
      <c r="DR32" s="264"/>
      <c r="DS32" s="264"/>
      <c r="DT32" s="264"/>
      <c r="DU32" s="264"/>
      <c r="DV32" s="264"/>
      <c r="DW32" s="264"/>
      <c r="DX32" s="264"/>
      <c r="DY32" s="264"/>
      <c r="DZ32" s="264"/>
      <c r="EA32" s="264"/>
      <c r="EB32" s="264"/>
      <c r="EC32" s="264"/>
      <c r="ED32" s="264"/>
      <c r="EE32" s="264"/>
      <c r="EF32" s="264"/>
      <c r="EG32" s="264"/>
      <c r="EH32" s="264"/>
      <c r="EI32" s="264"/>
      <c r="EJ32" s="264"/>
      <c r="EK32" s="264"/>
      <c r="EL32" s="264"/>
      <c r="EM32" s="264"/>
      <c r="EN32" s="264"/>
      <c r="EO32" s="264"/>
      <c r="EP32" s="264"/>
      <c r="EQ32" s="264"/>
      <c r="ER32" s="264"/>
      <c r="ES32" s="264"/>
      <c r="ET32" s="264"/>
      <c r="EU32" s="264"/>
      <c r="EV32" s="264"/>
      <c r="EW32" s="264"/>
      <c r="EX32" s="264"/>
      <c r="EY32" s="264"/>
      <c r="EZ32" s="264"/>
      <c r="FA32" s="264"/>
      <c r="FB32" s="264"/>
      <c r="FC32" s="264"/>
      <c r="FD32" s="264"/>
      <c r="FE32" s="264"/>
      <c r="FF32" s="264"/>
      <c r="FG32" s="264"/>
      <c r="FH32" s="264"/>
      <c r="FI32" s="264"/>
      <c r="FJ32" s="264"/>
      <c r="FK32" s="264"/>
      <c r="FL32" s="264"/>
      <c r="FM32" s="264"/>
      <c r="FN32" s="264"/>
      <c r="FO32" s="264"/>
      <c r="FP32" s="264"/>
      <c r="FQ32" s="264"/>
      <c r="FR32" s="264"/>
      <c r="FS32" s="264"/>
      <c r="FT32" s="264"/>
      <c r="FU32" s="264"/>
      <c r="FV32" s="264"/>
      <c r="FW32" s="264"/>
      <c r="FX32" s="264"/>
      <c r="FY32" s="264"/>
      <c r="FZ32" s="264"/>
      <c r="GA32" s="264"/>
      <c r="GB32" s="264"/>
      <c r="GC32" s="264"/>
      <c r="GD32" s="264"/>
      <c r="GE32" s="264"/>
      <c r="GF32" s="264"/>
      <c r="GG32" s="264"/>
      <c r="GH32" s="264"/>
      <c r="GI32" s="264"/>
      <c r="GJ32" s="264"/>
      <c r="GK32" s="264"/>
      <c r="GL32" s="264"/>
      <c r="GM32" s="264"/>
      <c r="GN32" s="264"/>
      <c r="GO32" s="264"/>
      <c r="GP32" s="264"/>
      <c r="GQ32" s="264"/>
      <c r="GR32" s="264"/>
      <c r="GS32" s="264"/>
      <c r="GT32" s="264"/>
      <c r="GU32" s="264"/>
      <c r="GV32" s="264"/>
      <c r="GW32" s="264"/>
      <c r="GX32" s="264"/>
      <c r="GY32" s="264"/>
      <c r="GZ32" s="264"/>
      <c r="HA32" s="264"/>
      <c r="HB32" s="264"/>
      <c r="HC32" s="264"/>
      <c r="HD32" s="264"/>
      <c r="HE32" s="264"/>
      <c r="HF32" s="264"/>
    </row>
    <row r="33" spans="4:214" s="262" customFormat="1" ht="14.25">
      <c r="D33" s="263"/>
      <c r="E33" s="264"/>
      <c r="F33" s="264"/>
      <c r="G33" s="264"/>
      <c r="H33" s="264"/>
      <c r="I33" s="264"/>
      <c r="J33" s="264"/>
      <c r="K33" s="265"/>
      <c r="S33" s="263"/>
      <c r="T33" s="264"/>
      <c r="U33" s="264"/>
      <c r="V33" s="264"/>
      <c r="W33" s="264"/>
      <c r="X33" s="264"/>
      <c r="Y33" s="264"/>
      <c r="Z33" s="264"/>
      <c r="AA33" s="264"/>
      <c r="AB33" s="264"/>
      <c r="AC33" s="265"/>
      <c r="AF33" s="225"/>
      <c r="AG33" s="225"/>
      <c r="AH33" s="225"/>
      <c r="AI33" s="225"/>
      <c r="AJ33" s="225"/>
      <c r="AK33" s="226"/>
      <c r="AL33" s="226"/>
      <c r="AM33" s="227"/>
      <c r="AN33" s="231"/>
      <c r="AO33" s="247"/>
      <c r="AP33" s="249"/>
      <c r="AQ33" s="249"/>
      <c r="AR33" s="250"/>
      <c r="AS33" s="249"/>
      <c r="AT33" s="249"/>
      <c r="AU33" s="251"/>
      <c r="AV33" s="251"/>
      <c r="AW33" s="252"/>
      <c r="AX33" s="237"/>
      <c r="AY33" s="237"/>
      <c r="AZ33" s="237"/>
      <c r="BA33" s="225"/>
      <c r="BB33" s="225"/>
      <c r="BC33" s="225"/>
      <c r="BD33" s="226"/>
      <c r="BE33" s="226"/>
      <c r="BF33" s="226"/>
      <c r="BG33" s="231"/>
      <c r="BH33" s="231"/>
      <c r="BI33" s="247"/>
      <c r="BJ33" s="249"/>
      <c r="BK33" s="249"/>
      <c r="BL33" s="249"/>
      <c r="BM33" s="251"/>
      <c r="BN33" s="253"/>
      <c r="BO33" s="252"/>
      <c r="BP33" s="237"/>
      <c r="BQ33" s="237"/>
      <c r="BR33" s="237"/>
      <c r="BS33" s="237"/>
      <c r="BT33" s="225"/>
      <c r="BU33" s="225"/>
      <c r="BV33" s="225"/>
      <c r="BW33" s="239"/>
      <c r="BX33" s="226"/>
      <c r="BY33" s="231"/>
      <c r="BZ33" s="231"/>
      <c r="CA33" s="240"/>
      <c r="CB33" s="237"/>
      <c r="CC33" s="237"/>
      <c r="CD33" s="237"/>
      <c r="CE33" s="237"/>
      <c r="CF33" s="225"/>
      <c r="CG33" s="225"/>
      <c r="CH33" s="225"/>
      <c r="CI33" s="239"/>
      <c r="CJ33" s="239"/>
      <c r="CK33" s="226"/>
      <c r="CL33" s="231"/>
      <c r="CM33" s="261"/>
      <c r="CN33" s="256"/>
      <c r="CO33" s="256"/>
      <c r="CP33" s="256"/>
      <c r="CQ33" s="256"/>
      <c r="CR33" s="256"/>
      <c r="CS33" s="256"/>
      <c r="CT33" s="256"/>
      <c r="CU33" s="256"/>
      <c r="CV33" s="256"/>
      <c r="CW33" s="257"/>
      <c r="CX33" s="257"/>
      <c r="CY33" s="258"/>
      <c r="CZ33" s="264"/>
      <c r="DA33" s="264"/>
      <c r="DB33" s="264"/>
      <c r="DC33" s="264"/>
      <c r="DD33" s="264"/>
      <c r="DE33" s="264"/>
      <c r="DF33" s="264"/>
      <c r="DG33" s="264"/>
      <c r="DH33" s="264"/>
      <c r="DI33" s="264"/>
      <c r="DJ33" s="264"/>
      <c r="DK33" s="264"/>
      <c r="DL33" s="264"/>
      <c r="DM33" s="264"/>
      <c r="DN33" s="264"/>
      <c r="DO33" s="264"/>
      <c r="DP33" s="264"/>
      <c r="DQ33" s="264"/>
      <c r="DR33" s="264"/>
      <c r="DS33" s="264"/>
      <c r="DT33" s="264"/>
      <c r="DU33" s="264"/>
      <c r="DV33" s="264"/>
      <c r="DW33" s="264"/>
      <c r="DX33" s="264"/>
      <c r="DY33" s="264"/>
      <c r="DZ33" s="264"/>
      <c r="EA33" s="264"/>
      <c r="EB33" s="264"/>
      <c r="EC33" s="264"/>
      <c r="ED33" s="264"/>
      <c r="EE33" s="264"/>
      <c r="EF33" s="264"/>
      <c r="EG33" s="264"/>
      <c r="EH33" s="264"/>
      <c r="EI33" s="264"/>
      <c r="EJ33" s="264"/>
      <c r="EK33" s="264"/>
      <c r="EL33" s="264"/>
      <c r="EM33" s="264"/>
      <c r="EN33" s="264"/>
      <c r="EO33" s="264"/>
      <c r="EP33" s="264"/>
      <c r="EQ33" s="264"/>
      <c r="ER33" s="264"/>
      <c r="ES33" s="264"/>
      <c r="ET33" s="264"/>
      <c r="EU33" s="264"/>
      <c r="EV33" s="264"/>
      <c r="EW33" s="264"/>
      <c r="EX33" s="264"/>
      <c r="EY33" s="264"/>
      <c r="EZ33" s="264"/>
      <c r="FA33" s="264"/>
      <c r="FB33" s="264"/>
      <c r="FC33" s="264"/>
      <c r="FD33" s="264"/>
      <c r="FE33" s="264"/>
      <c r="FF33" s="264"/>
      <c r="FG33" s="264"/>
      <c r="FH33" s="264"/>
      <c r="FI33" s="264"/>
      <c r="FJ33" s="264"/>
      <c r="FK33" s="264"/>
      <c r="FL33" s="264"/>
      <c r="FM33" s="264"/>
      <c r="FN33" s="264"/>
      <c r="FO33" s="264"/>
      <c r="FP33" s="264"/>
      <c r="FQ33" s="264"/>
      <c r="FR33" s="264"/>
      <c r="FS33" s="264"/>
      <c r="FT33" s="264"/>
      <c r="FU33" s="264"/>
      <c r="FV33" s="264"/>
      <c r="FW33" s="264"/>
      <c r="FX33" s="264"/>
      <c r="FY33" s="264"/>
      <c r="FZ33" s="264"/>
      <c r="GA33" s="264"/>
      <c r="GB33" s="264"/>
      <c r="GC33" s="264"/>
      <c r="GD33" s="264"/>
      <c r="GE33" s="264"/>
      <c r="GF33" s="264"/>
      <c r="GG33" s="264"/>
      <c r="GH33" s="264"/>
      <c r="GI33" s="264"/>
      <c r="GJ33" s="264"/>
      <c r="GK33" s="264"/>
      <c r="GL33" s="264"/>
      <c r="GM33" s="264"/>
      <c r="GN33" s="264"/>
      <c r="GO33" s="264"/>
      <c r="GP33" s="264"/>
      <c r="GQ33" s="264"/>
      <c r="GR33" s="264"/>
      <c r="GS33" s="264"/>
      <c r="GT33" s="264"/>
      <c r="GU33" s="264"/>
      <c r="GV33" s="264"/>
      <c r="GW33" s="264"/>
      <c r="GX33" s="264"/>
      <c r="GY33" s="264"/>
      <c r="GZ33" s="264"/>
      <c r="HA33" s="264"/>
      <c r="HB33" s="264"/>
      <c r="HC33" s="264"/>
      <c r="HD33" s="264"/>
      <c r="HE33" s="264"/>
      <c r="HF33" s="264"/>
    </row>
    <row r="34" spans="4:214" s="262" customFormat="1" ht="14.25">
      <c r="D34" s="263"/>
      <c r="E34" s="264"/>
      <c r="F34" s="264"/>
      <c r="G34" s="264"/>
      <c r="H34" s="264"/>
      <c r="I34" s="264"/>
      <c r="J34" s="264"/>
      <c r="K34" s="265"/>
      <c r="S34" s="263"/>
      <c r="T34" s="264"/>
      <c r="U34" s="264"/>
      <c r="V34" s="264"/>
      <c r="W34" s="264"/>
      <c r="X34" s="264"/>
      <c r="Y34" s="264"/>
      <c r="Z34" s="264"/>
      <c r="AA34" s="264"/>
      <c r="AB34" s="264"/>
      <c r="AC34" s="265"/>
      <c r="AF34" s="225"/>
      <c r="AG34" s="225"/>
      <c r="AH34" s="225"/>
      <c r="AI34" s="225"/>
      <c r="AJ34" s="225"/>
      <c r="AK34" s="226"/>
      <c r="AL34" s="226"/>
      <c r="AM34" s="227"/>
      <c r="AN34" s="231"/>
      <c r="AO34" s="247"/>
      <c r="AP34" s="249"/>
      <c r="AQ34" s="249"/>
      <c r="AR34" s="250"/>
      <c r="AS34" s="249"/>
      <c r="AT34" s="249"/>
      <c r="AU34" s="251"/>
      <c r="AV34" s="251"/>
      <c r="AW34" s="252"/>
      <c r="AX34" s="237"/>
      <c r="AY34" s="237"/>
      <c r="AZ34" s="237"/>
      <c r="BA34" s="225"/>
      <c r="BB34" s="225"/>
      <c r="BC34" s="225"/>
      <c r="BD34" s="226"/>
      <c r="BE34" s="226"/>
      <c r="BF34" s="226"/>
      <c r="BG34" s="231"/>
      <c r="BH34" s="231"/>
      <c r="BI34" s="247"/>
      <c r="BJ34" s="249"/>
      <c r="BK34" s="249"/>
      <c r="BL34" s="249"/>
      <c r="BM34" s="251"/>
      <c r="BN34" s="253"/>
      <c r="BO34" s="252"/>
      <c r="BP34" s="237"/>
      <c r="BQ34" s="237"/>
      <c r="BR34" s="237"/>
      <c r="BS34" s="237"/>
      <c r="BT34" s="225"/>
      <c r="BU34" s="225"/>
      <c r="BV34" s="225"/>
      <c r="BW34" s="239"/>
      <c r="BX34" s="226"/>
      <c r="BY34" s="231"/>
      <c r="BZ34" s="231"/>
      <c r="CA34" s="240"/>
      <c r="CB34" s="237"/>
      <c r="CC34" s="237"/>
      <c r="CD34" s="237"/>
      <c r="CE34" s="237"/>
      <c r="CF34" s="225"/>
      <c r="CG34" s="225"/>
      <c r="CH34" s="225"/>
      <c r="CI34" s="239"/>
      <c r="CJ34" s="239"/>
      <c r="CK34" s="226"/>
      <c r="CL34" s="231"/>
      <c r="CM34" s="261"/>
      <c r="CN34" s="256"/>
      <c r="CO34" s="256"/>
      <c r="CP34" s="256"/>
      <c r="CQ34" s="256"/>
      <c r="CR34" s="256"/>
      <c r="CS34" s="256"/>
      <c r="CT34" s="256"/>
      <c r="CU34" s="256"/>
      <c r="CV34" s="256"/>
      <c r="CW34" s="257"/>
      <c r="CX34" s="257"/>
      <c r="CY34" s="258"/>
      <c r="CZ34" s="264"/>
      <c r="DA34" s="264"/>
      <c r="DB34" s="264"/>
      <c r="DC34" s="264"/>
      <c r="DD34" s="264"/>
      <c r="DE34" s="264"/>
      <c r="DF34" s="264"/>
      <c r="DG34" s="264"/>
      <c r="DH34" s="264"/>
      <c r="DI34" s="264"/>
      <c r="DJ34" s="264"/>
      <c r="DK34" s="264"/>
      <c r="DL34" s="264"/>
      <c r="DM34" s="264"/>
      <c r="DN34" s="264"/>
      <c r="DO34" s="264"/>
      <c r="DP34" s="264"/>
      <c r="DQ34" s="264"/>
      <c r="DR34" s="264"/>
      <c r="DS34" s="264"/>
      <c r="DT34" s="264"/>
      <c r="DU34" s="264"/>
      <c r="DV34" s="264"/>
      <c r="DW34" s="264"/>
      <c r="DX34" s="264"/>
      <c r="DY34" s="264"/>
      <c r="DZ34" s="264"/>
      <c r="EA34" s="264"/>
      <c r="EB34" s="264"/>
      <c r="EC34" s="264"/>
      <c r="ED34" s="264"/>
      <c r="EE34" s="264"/>
      <c r="EF34" s="264"/>
      <c r="EG34" s="264"/>
      <c r="EH34" s="264"/>
      <c r="EI34" s="264"/>
      <c r="EJ34" s="264"/>
      <c r="EK34" s="264"/>
      <c r="EL34" s="264"/>
      <c r="EM34" s="264"/>
      <c r="EN34" s="264"/>
      <c r="EO34" s="264"/>
      <c r="EP34" s="264"/>
      <c r="EQ34" s="264"/>
      <c r="ER34" s="264"/>
      <c r="ES34" s="264"/>
      <c r="ET34" s="264"/>
      <c r="EU34" s="264"/>
      <c r="EV34" s="264"/>
      <c r="EW34" s="264"/>
      <c r="EX34" s="264"/>
      <c r="EY34" s="264"/>
      <c r="EZ34" s="264"/>
      <c r="FA34" s="264"/>
      <c r="FB34" s="264"/>
      <c r="FC34" s="264"/>
      <c r="FD34" s="264"/>
      <c r="FE34" s="264"/>
      <c r="FF34" s="264"/>
      <c r="FG34" s="264"/>
      <c r="FH34" s="264"/>
      <c r="FI34" s="264"/>
      <c r="FJ34" s="264"/>
      <c r="FK34" s="264"/>
      <c r="FL34" s="264"/>
      <c r="FM34" s="264"/>
      <c r="FN34" s="264"/>
      <c r="FO34" s="264"/>
      <c r="FP34" s="264"/>
      <c r="FQ34" s="264"/>
      <c r="FR34" s="264"/>
      <c r="FS34" s="264"/>
      <c r="FT34" s="264"/>
      <c r="FU34" s="264"/>
      <c r="FV34" s="264"/>
      <c r="FW34" s="264"/>
      <c r="FX34" s="264"/>
      <c r="FY34" s="264"/>
      <c r="FZ34" s="264"/>
      <c r="GA34" s="264"/>
      <c r="GB34" s="264"/>
      <c r="GC34" s="264"/>
      <c r="GD34" s="264"/>
      <c r="GE34" s="264"/>
      <c r="GF34" s="264"/>
      <c r="GG34" s="264"/>
      <c r="GH34" s="264"/>
      <c r="GI34" s="264"/>
      <c r="GJ34" s="264"/>
      <c r="GK34" s="264"/>
      <c r="GL34" s="264"/>
      <c r="GM34" s="264"/>
      <c r="GN34" s="264"/>
      <c r="GO34" s="264"/>
      <c r="GP34" s="264"/>
      <c r="GQ34" s="264"/>
      <c r="GR34" s="264"/>
      <c r="GS34" s="264"/>
      <c r="GT34" s="264"/>
      <c r="GU34" s="264"/>
      <c r="GV34" s="264"/>
      <c r="GW34" s="264"/>
      <c r="GX34" s="264"/>
      <c r="GY34" s="264"/>
      <c r="GZ34" s="264"/>
      <c r="HA34" s="264"/>
      <c r="HB34" s="264"/>
      <c r="HC34" s="264"/>
      <c r="HD34" s="264"/>
      <c r="HE34" s="264"/>
      <c r="HF34" s="264"/>
    </row>
    <row r="35" spans="4:214" s="262" customFormat="1" ht="14.25">
      <c r="D35" s="263"/>
      <c r="E35" s="264"/>
      <c r="F35" s="264"/>
      <c r="G35" s="264"/>
      <c r="H35" s="264"/>
      <c r="I35" s="264"/>
      <c r="J35" s="264"/>
      <c r="K35" s="265"/>
      <c r="S35" s="263"/>
      <c r="T35" s="264"/>
      <c r="U35" s="264"/>
      <c r="V35" s="264"/>
      <c r="W35" s="264"/>
      <c r="X35" s="264"/>
      <c r="Y35" s="264"/>
      <c r="Z35" s="264"/>
      <c r="AA35" s="264"/>
      <c r="AB35" s="264"/>
      <c r="AC35" s="265"/>
      <c r="AF35" s="225"/>
      <c r="AG35" s="225"/>
      <c r="AH35" s="225"/>
      <c r="AI35" s="225"/>
      <c r="AJ35" s="225"/>
      <c r="AK35" s="226"/>
      <c r="AL35" s="226"/>
      <c r="AM35" s="227"/>
      <c r="AN35" s="231"/>
      <c r="AO35" s="247"/>
      <c r="AP35" s="249"/>
      <c r="AQ35" s="249"/>
      <c r="AR35" s="250"/>
      <c r="AS35" s="249"/>
      <c r="AT35" s="249"/>
      <c r="AU35" s="251"/>
      <c r="AV35" s="251"/>
      <c r="AW35" s="252"/>
      <c r="AX35" s="237"/>
      <c r="AY35" s="237"/>
      <c r="AZ35" s="237"/>
      <c r="BA35" s="225"/>
      <c r="BB35" s="225"/>
      <c r="BC35" s="225"/>
      <c r="BD35" s="226"/>
      <c r="BE35" s="226"/>
      <c r="BF35" s="226"/>
      <c r="BG35" s="231"/>
      <c r="BH35" s="231"/>
      <c r="BI35" s="247"/>
      <c r="BJ35" s="249"/>
      <c r="BK35" s="249"/>
      <c r="BL35" s="249"/>
      <c r="BM35" s="251"/>
      <c r="BN35" s="253"/>
      <c r="BO35" s="252"/>
      <c r="BP35" s="237"/>
      <c r="BQ35" s="237"/>
      <c r="BR35" s="237"/>
      <c r="BS35" s="237"/>
      <c r="BT35" s="225"/>
      <c r="BU35" s="225"/>
      <c r="BV35" s="225"/>
      <c r="BW35" s="239"/>
      <c r="BX35" s="226"/>
      <c r="BY35" s="231"/>
      <c r="BZ35" s="231"/>
      <c r="CA35" s="240"/>
      <c r="CB35" s="237"/>
      <c r="CC35" s="237"/>
      <c r="CD35" s="237"/>
      <c r="CE35" s="237"/>
      <c r="CF35" s="225"/>
      <c r="CG35" s="225"/>
      <c r="CH35" s="225"/>
      <c r="CI35" s="239"/>
      <c r="CJ35" s="239"/>
      <c r="CK35" s="226"/>
      <c r="CL35" s="231"/>
      <c r="CM35" s="261"/>
      <c r="CN35" s="256"/>
      <c r="CO35" s="256"/>
      <c r="CP35" s="256"/>
      <c r="CQ35" s="256"/>
      <c r="CR35" s="256"/>
      <c r="CS35" s="256"/>
      <c r="CT35" s="256"/>
      <c r="CU35" s="256"/>
      <c r="CV35" s="256"/>
      <c r="CW35" s="257"/>
      <c r="CX35" s="257"/>
      <c r="CY35" s="258"/>
      <c r="CZ35" s="264"/>
      <c r="DA35" s="264"/>
      <c r="DB35" s="264"/>
      <c r="DC35" s="264"/>
      <c r="DD35" s="264"/>
      <c r="DE35" s="264"/>
      <c r="DF35" s="264"/>
      <c r="DG35" s="264"/>
      <c r="DH35" s="264"/>
      <c r="DI35" s="264"/>
      <c r="DJ35" s="264"/>
      <c r="DK35" s="264"/>
      <c r="DL35" s="264"/>
      <c r="DM35" s="264"/>
      <c r="DN35" s="264"/>
      <c r="DO35" s="264"/>
      <c r="DP35" s="264"/>
      <c r="DQ35" s="264"/>
      <c r="DR35" s="264"/>
      <c r="DS35" s="264"/>
      <c r="DT35" s="264"/>
      <c r="DU35" s="264"/>
      <c r="DV35" s="264"/>
      <c r="DW35" s="264"/>
      <c r="DX35" s="264"/>
      <c r="DY35" s="264"/>
      <c r="DZ35" s="264"/>
      <c r="EA35" s="264"/>
      <c r="EB35" s="264"/>
      <c r="EC35" s="264"/>
      <c r="ED35" s="264"/>
      <c r="EE35" s="264"/>
      <c r="EF35" s="264"/>
      <c r="EG35" s="264"/>
      <c r="EH35" s="264"/>
      <c r="EI35" s="264"/>
      <c r="EJ35" s="264"/>
      <c r="EK35" s="264"/>
      <c r="EL35" s="264"/>
      <c r="EM35" s="264"/>
      <c r="EN35" s="264"/>
      <c r="EO35" s="264"/>
      <c r="EP35" s="264"/>
      <c r="EQ35" s="264"/>
      <c r="ER35" s="264"/>
      <c r="ES35" s="264"/>
      <c r="ET35" s="264"/>
      <c r="EU35" s="264"/>
      <c r="EV35" s="264"/>
      <c r="EW35" s="264"/>
      <c r="EX35" s="264"/>
      <c r="EY35" s="264"/>
      <c r="EZ35" s="264"/>
      <c r="FA35" s="264"/>
      <c r="FB35" s="264"/>
      <c r="FC35" s="264"/>
      <c r="FD35" s="264"/>
      <c r="FE35" s="264"/>
      <c r="FF35" s="264"/>
      <c r="FG35" s="264"/>
      <c r="FH35" s="264"/>
      <c r="FI35" s="264"/>
      <c r="FJ35" s="264"/>
      <c r="FK35" s="264"/>
      <c r="FL35" s="264"/>
      <c r="FM35" s="264"/>
      <c r="FN35" s="264"/>
      <c r="FO35" s="264"/>
      <c r="FP35" s="264"/>
      <c r="FQ35" s="264"/>
      <c r="FR35" s="264"/>
      <c r="FS35" s="264"/>
      <c r="FT35" s="264"/>
      <c r="FU35" s="264"/>
      <c r="FV35" s="264"/>
      <c r="FW35" s="264"/>
      <c r="FX35" s="264"/>
      <c r="FY35" s="264"/>
      <c r="FZ35" s="264"/>
      <c r="GA35" s="264"/>
      <c r="GB35" s="264"/>
      <c r="GC35" s="264"/>
      <c r="GD35" s="264"/>
      <c r="GE35" s="264"/>
      <c r="GF35" s="264"/>
      <c r="GG35" s="264"/>
      <c r="GH35" s="264"/>
      <c r="GI35" s="264"/>
      <c r="GJ35" s="264"/>
      <c r="GK35" s="264"/>
      <c r="GL35" s="264"/>
      <c r="GM35" s="264"/>
      <c r="GN35" s="264"/>
      <c r="GO35" s="264"/>
      <c r="GP35" s="264"/>
      <c r="GQ35" s="264"/>
      <c r="GR35" s="264"/>
      <c r="GS35" s="264"/>
      <c r="GT35" s="264"/>
      <c r="GU35" s="264"/>
      <c r="GV35" s="264"/>
      <c r="GW35" s="264"/>
      <c r="GX35" s="264"/>
      <c r="GY35" s="264"/>
      <c r="GZ35" s="264"/>
      <c r="HA35" s="264"/>
      <c r="HB35" s="264"/>
      <c r="HC35" s="264"/>
      <c r="HD35" s="264"/>
      <c r="HE35" s="264"/>
      <c r="HF35" s="264"/>
    </row>
    <row r="36" spans="4:214" s="262" customFormat="1" ht="14.25">
      <c r="D36" s="263"/>
      <c r="E36" s="264"/>
      <c r="F36" s="264"/>
      <c r="G36" s="264"/>
      <c r="H36" s="264"/>
      <c r="I36" s="264"/>
      <c r="J36" s="264"/>
      <c r="K36" s="265"/>
      <c r="S36" s="263"/>
      <c r="T36" s="264"/>
      <c r="U36" s="264"/>
      <c r="V36" s="264"/>
      <c r="W36" s="264"/>
      <c r="X36" s="264"/>
      <c r="Y36" s="264"/>
      <c r="Z36" s="264"/>
      <c r="AA36" s="264"/>
      <c r="AB36" s="264"/>
      <c r="AC36" s="265"/>
      <c r="AF36" s="225"/>
      <c r="AG36" s="225"/>
      <c r="AH36" s="225"/>
      <c r="AI36" s="225"/>
      <c r="AJ36" s="225"/>
      <c r="AK36" s="226"/>
      <c r="AL36" s="226"/>
      <c r="AM36" s="227"/>
      <c r="AN36" s="231"/>
      <c r="AO36" s="247"/>
      <c r="AP36" s="249"/>
      <c r="AQ36" s="249"/>
      <c r="AR36" s="250"/>
      <c r="AS36" s="249"/>
      <c r="AT36" s="249"/>
      <c r="AU36" s="251"/>
      <c r="AV36" s="251"/>
      <c r="AW36" s="252"/>
      <c r="AX36" s="237"/>
      <c r="AY36" s="237"/>
      <c r="AZ36" s="237"/>
      <c r="BA36" s="225"/>
      <c r="BB36" s="225"/>
      <c r="BC36" s="225"/>
      <c r="BD36" s="226"/>
      <c r="BE36" s="226"/>
      <c r="BF36" s="226"/>
      <c r="BG36" s="231"/>
      <c r="BH36" s="231"/>
      <c r="BI36" s="247"/>
      <c r="BJ36" s="249"/>
      <c r="BK36" s="249"/>
      <c r="BL36" s="249"/>
      <c r="BM36" s="251"/>
      <c r="BN36" s="253"/>
      <c r="BO36" s="252"/>
      <c r="BP36" s="237"/>
      <c r="BQ36" s="237"/>
      <c r="BR36" s="237"/>
      <c r="BS36" s="237"/>
      <c r="BT36" s="225"/>
      <c r="BU36" s="225"/>
      <c r="BV36" s="225"/>
      <c r="BW36" s="239"/>
      <c r="BX36" s="226"/>
      <c r="BY36" s="231"/>
      <c r="BZ36" s="231"/>
      <c r="CA36" s="240"/>
      <c r="CB36" s="237"/>
      <c r="CC36" s="237"/>
      <c r="CD36" s="237"/>
      <c r="CE36" s="237"/>
      <c r="CF36" s="225"/>
      <c r="CG36" s="225"/>
      <c r="CH36" s="225"/>
      <c r="CI36" s="239"/>
      <c r="CJ36" s="239"/>
      <c r="CK36" s="226"/>
      <c r="CL36" s="231"/>
      <c r="CM36" s="261"/>
      <c r="CN36" s="256"/>
      <c r="CO36" s="256"/>
      <c r="CP36" s="256"/>
      <c r="CQ36" s="256"/>
      <c r="CR36" s="256"/>
      <c r="CS36" s="256"/>
      <c r="CT36" s="256"/>
      <c r="CU36" s="256"/>
      <c r="CV36" s="256"/>
      <c r="CW36" s="257"/>
      <c r="CX36" s="257"/>
      <c r="CY36" s="258"/>
      <c r="CZ36" s="264"/>
      <c r="DA36" s="264"/>
      <c r="DB36" s="264"/>
      <c r="DC36" s="264"/>
      <c r="DD36" s="264"/>
      <c r="DE36" s="264"/>
      <c r="DF36" s="264"/>
      <c r="DG36" s="264"/>
      <c r="DH36" s="264"/>
      <c r="DI36" s="264"/>
      <c r="DJ36" s="264"/>
      <c r="DK36" s="264"/>
      <c r="DL36" s="264"/>
      <c r="DM36" s="264"/>
      <c r="DN36" s="264"/>
      <c r="DO36" s="264"/>
      <c r="DP36" s="264"/>
      <c r="DQ36" s="264"/>
      <c r="DR36" s="264"/>
      <c r="DS36" s="264"/>
      <c r="DT36" s="264"/>
      <c r="DU36" s="264"/>
      <c r="DV36" s="264"/>
      <c r="DW36" s="264"/>
      <c r="DX36" s="264"/>
      <c r="DY36" s="264"/>
      <c r="DZ36" s="264"/>
      <c r="EA36" s="264"/>
      <c r="EB36" s="264"/>
      <c r="EC36" s="264"/>
      <c r="ED36" s="264"/>
      <c r="EE36" s="264"/>
      <c r="EF36" s="264"/>
      <c r="EG36" s="264"/>
      <c r="EH36" s="264"/>
      <c r="EI36" s="264"/>
      <c r="EJ36" s="264"/>
      <c r="EK36" s="264"/>
      <c r="EL36" s="264"/>
      <c r="EM36" s="264"/>
      <c r="EN36" s="264"/>
      <c r="EO36" s="264"/>
      <c r="EP36" s="264"/>
      <c r="EQ36" s="264"/>
      <c r="ER36" s="264"/>
      <c r="ES36" s="264"/>
      <c r="ET36" s="264"/>
      <c r="EU36" s="264"/>
      <c r="EV36" s="264"/>
      <c r="EW36" s="264"/>
      <c r="EX36" s="264"/>
      <c r="EY36" s="264"/>
      <c r="EZ36" s="264"/>
      <c r="FA36" s="264"/>
      <c r="FB36" s="264"/>
      <c r="FC36" s="264"/>
      <c r="FD36" s="264"/>
      <c r="FE36" s="264"/>
      <c r="FF36" s="264"/>
      <c r="FG36" s="264"/>
      <c r="FH36" s="264"/>
      <c r="FI36" s="264"/>
      <c r="FJ36" s="264"/>
      <c r="FK36" s="264"/>
      <c r="FL36" s="264"/>
      <c r="FM36" s="264"/>
      <c r="FN36" s="264"/>
      <c r="FO36" s="264"/>
      <c r="FP36" s="264"/>
      <c r="FQ36" s="264"/>
      <c r="FR36" s="264"/>
      <c r="FS36" s="264"/>
      <c r="FT36" s="264"/>
      <c r="FU36" s="264"/>
      <c r="FV36" s="264"/>
      <c r="FW36" s="264"/>
      <c r="FX36" s="264"/>
      <c r="FY36" s="264"/>
      <c r="FZ36" s="264"/>
      <c r="GA36" s="264"/>
      <c r="GB36" s="264"/>
      <c r="GC36" s="264"/>
      <c r="GD36" s="264"/>
      <c r="GE36" s="264"/>
      <c r="GF36" s="264"/>
      <c r="GG36" s="264"/>
      <c r="GH36" s="264"/>
      <c r="GI36" s="264"/>
      <c r="GJ36" s="264"/>
      <c r="GK36" s="264"/>
      <c r="GL36" s="264"/>
      <c r="GM36" s="264"/>
      <c r="GN36" s="264"/>
      <c r="GO36" s="264"/>
      <c r="GP36" s="264"/>
      <c r="GQ36" s="264"/>
      <c r="GR36" s="264"/>
      <c r="GS36" s="264"/>
      <c r="GT36" s="264"/>
      <c r="GU36" s="264"/>
      <c r="GV36" s="264"/>
      <c r="GW36" s="264"/>
      <c r="GX36" s="264"/>
      <c r="GY36" s="264"/>
      <c r="GZ36" s="264"/>
      <c r="HA36" s="264"/>
      <c r="HB36" s="264"/>
      <c r="HC36" s="264"/>
      <c r="HD36" s="264"/>
      <c r="HE36" s="264"/>
      <c r="HF36" s="264"/>
    </row>
    <row r="37" spans="4:214" s="262" customFormat="1" ht="14.25">
      <c r="D37" s="263"/>
      <c r="E37" s="264"/>
      <c r="F37" s="264"/>
      <c r="G37" s="264"/>
      <c r="H37" s="264"/>
      <c r="I37" s="264"/>
      <c r="J37" s="264"/>
      <c r="K37" s="265"/>
      <c r="S37" s="263"/>
      <c r="T37" s="264"/>
      <c r="U37" s="264"/>
      <c r="V37" s="264"/>
      <c r="W37" s="264"/>
      <c r="X37" s="264"/>
      <c r="Y37" s="264"/>
      <c r="Z37" s="264"/>
      <c r="AA37" s="264"/>
      <c r="AB37" s="264"/>
      <c r="AC37" s="265"/>
      <c r="AF37" s="225"/>
      <c r="AG37" s="225"/>
      <c r="AH37" s="225"/>
      <c r="AI37" s="225"/>
      <c r="AJ37" s="225"/>
      <c r="AK37" s="226"/>
      <c r="AL37" s="226"/>
      <c r="AM37" s="227"/>
      <c r="AN37" s="231"/>
      <c r="AO37" s="247"/>
      <c r="AP37" s="249"/>
      <c r="AQ37" s="249"/>
      <c r="AR37" s="250"/>
      <c r="AS37" s="249"/>
      <c r="AT37" s="249"/>
      <c r="AU37" s="251"/>
      <c r="AV37" s="251"/>
      <c r="AW37" s="252"/>
      <c r="AX37" s="237"/>
      <c r="AY37" s="237"/>
      <c r="AZ37" s="237"/>
      <c r="BA37" s="225"/>
      <c r="BB37" s="225"/>
      <c r="BC37" s="225"/>
      <c r="BD37" s="226"/>
      <c r="BE37" s="226"/>
      <c r="BF37" s="226"/>
      <c r="BG37" s="231"/>
      <c r="BH37" s="231"/>
      <c r="BI37" s="247"/>
      <c r="BJ37" s="249"/>
      <c r="BK37" s="249"/>
      <c r="BL37" s="249"/>
      <c r="BM37" s="251"/>
      <c r="BN37" s="253"/>
      <c r="BO37" s="252"/>
      <c r="BP37" s="237"/>
      <c r="BQ37" s="237"/>
      <c r="BR37" s="237"/>
      <c r="BS37" s="237"/>
      <c r="BT37" s="225"/>
      <c r="BU37" s="225"/>
      <c r="BV37" s="225"/>
      <c r="BW37" s="239"/>
      <c r="BX37" s="226"/>
      <c r="BY37" s="231"/>
      <c r="BZ37" s="231"/>
      <c r="CA37" s="240"/>
      <c r="CB37" s="237"/>
      <c r="CC37" s="237"/>
      <c r="CD37" s="237"/>
      <c r="CE37" s="237"/>
      <c r="CF37" s="225"/>
      <c r="CG37" s="225"/>
      <c r="CH37" s="225"/>
      <c r="CI37" s="239"/>
      <c r="CJ37" s="239"/>
      <c r="CK37" s="226"/>
      <c r="CL37" s="231"/>
      <c r="CM37" s="261"/>
      <c r="CN37" s="256"/>
      <c r="CO37" s="256"/>
      <c r="CP37" s="256"/>
      <c r="CQ37" s="256"/>
      <c r="CR37" s="256"/>
      <c r="CS37" s="256"/>
      <c r="CT37" s="256"/>
      <c r="CU37" s="256"/>
      <c r="CV37" s="256"/>
      <c r="CW37" s="257"/>
      <c r="CX37" s="257"/>
      <c r="CY37" s="258"/>
      <c r="CZ37" s="264"/>
      <c r="DA37" s="264"/>
      <c r="DB37" s="264"/>
      <c r="DC37" s="264"/>
      <c r="DD37" s="264"/>
      <c r="DE37" s="264"/>
      <c r="DF37" s="264"/>
      <c r="DG37" s="264"/>
      <c r="DH37" s="264"/>
      <c r="DI37" s="264"/>
      <c r="DJ37" s="264"/>
      <c r="DK37" s="264"/>
      <c r="DL37" s="264"/>
      <c r="DM37" s="264"/>
      <c r="DN37" s="264"/>
      <c r="DO37" s="264"/>
      <c r="DP37" s="264"/>
      <c r="DQ37" s="264"/>
      <c r="DR37" s="264"/>
      <c r="DS37" s="264"/>
      <c r="DT37" s="264"/>
      <c r="DU37" s="264"/>
      <c r="DV37" s="264"/>
      <c r="DW37" s="264"/>
      <c r="DX37" s="264"/>
      <c r="DY37" s="264"/>
      <c r="DZ37" s="264"/>
      <c r="EA37" s="264"/>
      <c r="EB37" s="264"/>
      <c r="EC37" s="264"/>
      <c r="ED37" s="264"/>
      <c r="EE37" s="264"/>
      <c r="EF37" s="264"/>
      <c r="EG37" s="264"/>
      <c r="EH37" s="264"/>
      <c r="EI37" s="264"/>
      <c r="EJ37" s="264"/>
      <c r="EK37" s="264"/>
      <c r="EL37" s="264"/>
      <c r="EM37" s="264"/>
      <c r="EN37" s="264"/>
      <c r="EO37" s="264"/>
      <c r="EP37" s="264"/>
      <c r="EQ37" s="264"/>
      <c r="ER37" s="264"/>
      <c r="ES37" s="264"/>
      <c r="ET37" s="264"/>
      <c r="EU37" s="264"/>
      <c r="EV37" s="264"/>
      <c r="EW37" s="264"/>
      <c r="EX37" s="264"/>
      <c r="EY37" s="264"/>
      <c r="EZ37" s="264"/>
      <c r="FA37" s="264"/>
      <c r="FB37" s="264"/>
      <c r="FC37" s="264"/>
      <c r="FD37" s="264"/>
      <c r="FE37" s="264"/>
      <c r="FF37" s="264"/>
      <c r="FG37" s="264"/>
      <c r="FH37" s="264"/>
      <c r="FI37" s="264"/>
      <c r="FJ37" s="264"/>
      <c r="FK37" s="264"/>
      <c r="FL37" s="264"/>
      <c r="FM37" s="264"/>
      <c r="FN37" s="264"/>
      <c r="FO37" s="264"/>
      <c r="FP37" s="264"/>
      <c r="FQ37" s="264"/>
      <c r="FR37" s="264"/>
      <c r="FS37" s="264"/>
      <c r="FT37" s="264"/>
      <c r="FU37" s="264"/>
      <c r="FV37" s="264"/>
      <c r="FW37" s="264"/>
      <c r="FX37" s="264"/>
      <c r="FY37" s="264"/>
      <c r="FZ37" s="264"/>
      <c r="GA37" s="264"/>
      <c r="GB37" s="264"/>
      <c r="GC37" s="264"/>
      <c r="GD37" s="264"/>
      <c r="GE37" s="264"/>
      <c r="GF37" s="264"/>
      <c r="GG37" s="264"/>
      <c r="GH37" s="264"/>
      <c r="GI37" s="264"/>
      <c r="GJ37" s="264"/>
      <c r="GK37" s="264"/>
      <c r="GL37" s="264"/>
      <c r="GM37" s="264"/>
      <c r="GN37" s="264"/>
      <c r="GO37" s="264"/>
      <c r="GP37" s="264"/>
      <c r="GQ37" s="264"/>
      <c r="GR37" s="264"/>
      <c r="GS37" s="264"/>
      <c r="GT37" s="264"/>
      <c r="GU37" s="264"/>
      <c r="GV37" s="264"/>
      <c r="GW37" s="264"/>
      <c r="GX37" s="264"/>
      <c r="GY37" s="264"/>
      <c r="GZ37" s="264"/>
      <c r="HA37" s="264"/>
      <c r="HB37" s="264"/>
      <c r="HC37" s="264"/>
      <c r="HD37" s="264"/>
      <c r="HE37" s="264"/>
      <c r="HF37" s="264"/>
    </row>
    <row r="38" spans="4:214" s="267" customFormat="1" ht="14.25">
      <c r="D38" s="266"/>
      <c r="F38" s="264"/>
      <c r="H38" s="264"/>
      <c r="I38" s="264"/>
      <c r="J38" s="264"/>
      <c r="K38" s="268"/>
      <c r="N38" s="262"/>
      <c r="P38" s="262"/>
      <c r="Q38" s="262"/>
      <c r="S38" s="266"/>
      <c r="U38" s="264"/>
      <c r="W38" s="264"/>
      <c r="Y38" s="264"/>
      <c r="Z38" s="264"/>
      <c r="AA38" s="264"/>
      <c r="AB38" s="264"/>
      <c r="AC38" s="268"/>
      <c r="AF38" s="225"/>
      <c r="AG38" s="225"/>
      <c r="AH38" s="225"/>
      <c r="AI38" s="225"/>
      <c r="AJ38" s="225"/>
      <c r="AK38" s="226"/>
      <c r="AL38" s="226"/>
      <c r="AM38" s="227"/>
      <c r="AN38" s="231"/>
      <c r="AO38" s="247"/>
      <c r="AP38" s="249"/>
      <c r="AQ38" s="249"/>
      <c r="AR38" s="250"/>
      <c r="AS38" s="249"/>
      <c r="AT38" s="249"/>
      <c r="AU38" s="251"/>
      <c r="AV38" s="251"/>
      <c r="AW38" s="252"/>
      <c r="AX38" s="237"/>
      <c r="AY38" s="237"/>
      <c r="AZ38" s="237"/>
      <c r="BA38" s="225"/>
      <c r="BB38" s="225"/>
      <c r="BC38" s="225"/>
      <c r="BD38" s="226"/>
      <c r="BE38" s="226"/>
      <c r="BF38" s="226"/>
      <c r="BG38" s="231"/>
      <c r="BH38" s="231"/>
      <c r="BI38" s="247"/>
      <c r="BJ38" s="249"/>
      <c r="BK38" s="249"/>
      <c r="BL38" s="249"/>
      <c r="BM38" s="251"/>
      <c r="BN38" s="253"/>
      <c r="BO38" s="252"/>
      <c r="BP38" s="237"/>
      <c r="BQ38" s="237"/>
      <c r="BR38" s="237"/>
      <c r="BS38" s="237"/>
      <c r="BT38" s="225"/>
      <c r="BU38" s="225"/>
      <c r="BV38" s="225"/>
      <c r="BW38" s="239"/>
      <c r="BX38" s="226"/>
      <c r="BY38" s="231"/>
      <c r="BZ38" s="231"/>
      <c r="CA38" s="240"/>
      <c r="CB38" s="237"/>
      <c r="CC38" s="237"/>
      <c r="CD38" s="237"/>
      <c r="CE38" s="237"/>
      <c r="CF38" s="225"/>
      <c r="CG38" s="225"/>
      <c r="CH38" s="225"/>
      <c r="CI38" s="239"/>
      <c r="CJ38" s="239"/>
      <c r="CK38" s="226"/>
      <c r="CL38" s="231"/>
      <c r="CM38" s="261"/>
      <c r="CN38" s="256"/>
      <c r="CO38" s="256"/>
      <c r="CP38" s="256"/>
      <c r="CQ38" s="256"/>
      <c r="CR38" s="256"/>
      <c r="CS38" s="256"/>
      <c r="CT38" s="256"/>
      <c r="CU38" s="256"/>
      <c r="CV38" s="256"/>
      <c r="CW38" s="257"/>
      <c r="CX38" s="257"/>
      <c r="CY38" s="258"/>
    </row>
    <row r="39" spans="4:214" s="262" customFormat="1" ht="14.25">
      <c r="D39" s="263"/>
      <c r="E39" s="264"/>
      <c r="F39" s="264"/>
      <c r="G39" s="264"/>
      <c r="H39" s="264"/>
      <c r="I39" s="264"/>
      <c r="J39" s="264"/>
      <c r="K39" s="265"/>
      <c r="S39" s="263"/>
      <c r="T39" s="264"/>
      <c r="U39" s="264"/>
      <c r="V39" s="264"/>
      <c r="W39" s="264"/>
      <c r="X39" s="264"/>
      <c r="Y39" s="264"/>
      <c r="Z39" s="264"/>
      <c r="AA39" s="264"/>
      <c r="AB39" s="264"/>
      <c r="AC39" s="265"/>
      <c r="AF39" s="225"/>
      <c r="AG39" s="225"/>
      <c r="AH39" s="225"/>
      <c r="AI39" s="225"/>
      <c r="AJ39" s="225"/>
      <c r="AK39" s="226"/>
      <c r="AL39" s="226"/>
      <c r="AM39" s="227"/>
      <c r="AN39" s="231"/>
      <c r="AO39" s="247"/>
      <c r="AP39" s="249"/>
      <c r="AQ39" s="249"/>
      <c r="AR39" s="250"/>
      <c r="AS39" s="249"/>
      <c r="AT39" s="249"/>
      <c r="AU39" s="251"/>
      <c r="AV39" s="251"/>
      <c r="AW39" s="252"/>
      <c r="AX39" s="237"/>
      <c r="AY39" s="237"/>
      <c r="AZ39" s="237"/>
      <c r="BA39" s="225"/>
      <c r="BB39" s="225"/>
      <c r="BC39" s="225"/>
      <c r="BD39" s="226"/>
      <c r="BE39" s="226"/>
      <c r="BF39" s="226"/>
      <c r="BG39" s="231"/>
      <c r="BH39" s="231"/>
      <c r="BI39" s="247"/>
      <c r="BJ39" s="249"/>
      <c r="BK39" s="249"/>
      <c r="BL39" s="249"/>
      <c r="BM39" s="251"/>
      <c r="BN39" s="253"/>
      <c r="BO39" s="252"/>
      <c r="BP39" s="237"/>
      <c r="BQ39" s="237"/>
      <c r="BR39" s="237"/>
      <c r="BS39" s="237"/>
      <c r="BT39" s="225"/>
      <c r="BU39" s="225"/>
      <c r="BV39" s="225"/>
      <c r="BW39" s="239"/>
      <c r="BX39" s="226"/>
      <c r="BY39" s="231"/>
      <c r="BZ39" s="231"/>
      <c r="CA39" s="240"/>
      <c r="CB39" s="237"/>
      <c r="CC39" s="237"/>
      <c r="CD39" s="237"/>
      <c r="CE39" s="237"/>
      <c r="CF39" s="225"/>
      <c r="CG39" s="225"/>
      <c r="CH39" s="225"/>
      <c r="CI39" s="239"/>
      <c r="CJ39" s="239"/>
      <c r="CK39" s="226"/>
      <c r="CL39" s="231"/>
      <c r="CM39" s="261"/>
      <c r="CN39" s="256"/>
      <c r="CO39" s="256"/>
      <c r="CP39" s="256"/>
      <c r="CQ39" s="256"/>
      <c r="CR39" s="256"/>
      <c r="CS39" s="256"/>
      <c r="CT39" s="256"/>
      <c r="CU39" s="256"/>
      <c r="CV39" s="256"/>
      <c r="CW39" s="257"/>
      <c r="CX39" s="257"/>
      <c r="CY39" s="258"/>
      <c r="CZ39" s="264"/>
      <c r="DA39" s="264"/>
      <c r="DB39" s="264"/>
      <c r="DC39" s="264"/>
      <c r="DD39" s="264"/>
      <c r="DE39" s="264"/>
      <c r="DF39" s="264"/>
      <c r="DG39" s="264"/>
      <c r="DH39" s="264"/>
      <c r="DI39" s="264"/>
      <c r="DJ39" s="264"/>
      <c r="DK39" s="264"/>
      <c r="DL39" s="264"/>
      <c r="DM39" s="264"/>
      <c r="DN39" s="264"/>
      <c r="DO39" s="264"/>
      <c r="DP39" s="264"/>
      <c r="DQ39" s="264"/>
      <c r="DR39" s="264"/>
      <c r="DS39" s="264"/>
      <c r="DT39" s="264"/>
      <c r="DU39" s="264"/>
      <c r="DV39" s="264"/>
      <c r="DW39" s="264"/>
      <c r="DX39" s="264"/>
      <c r="DY39" s="264"/>
      <c r="DZ39" s="264"/>
      <c r="EA39" s="264"/>
      <c r="EB39" s="264"/>
      <c r="EC39" s="264"/>
      <c r="ED39" s="264"/>
      <c r="EE39" s="264"/>
      <c r="EF39" s="264"/>
      <c r="EG39" s="264"/>
      <c r="EH39" s="264"/>
      <c r="EI39" s="264"/>
      <c r="EJ39" s="264"/>
      <c r="EK39" s="264"/>
      <c r="EL39" s="264"/>
      <c r="EM39" s="264"/>
      <c r="EN39" s="264"/>
      <c r="EO39" s="264"/>
      <c r="EP39" s="264"/>
      <c r="EQ39" s="264"/>
      <c r="ER39" s="264"/>
      <c r="ES39" s="264"/>
      <c r="ET39" s="264"/>
      <c r="EU39" s="264"/>
      <c r="EV39" s="264"/>
      <c r="EW39" s="264"/>
      <c r="EX39" s="264"/>
      <c r="EY39" s="264"/>
      <c r="EZ39" s="264"/>
      <c r="FA39" s="264"/>
      <c r="FB39" s="264"/>
      <c r="FC39" s="264"/>
      <c r="FD39" s="264"/>
      <c r="FE39" s="264"/>
      <c r="FF39" s="264"/>
      <c r="FG39" s="264"/>
      <c r="FH39" s="264"/>
      <c r="FI39" s="264"/>
      <c r="FJ39" s="264"/>
      <c r="FK39" s="264"/>
      <c r="FL39" s="264"/>
      <c r="FM39" s="264"/>
      <c r="FN39" s="264"/>
      <c r="FO39" s="264"/>
      <c r="FP39" s="264"/>
      <c r="FQ39" s="264"/>
      <c r="FR39" s="264"/>
      <c r="FS39" s="264"/>
      <c r="FT39" s="264"/>
      <c r="FU39" s="264"/>
      <c r="FV39" s="264"/>
      <c r="FW39" s="264"/>
      <c r="FX39" s="264"/>
      <c r="FY39" s="264"/>
      <c r="FZ39" s="264"/>
      <c r="GA39" s="264"/>
      <c r="GB39" s="264"/>
      <c r="GC39" s="264"/>
      <c r="GD39" s="264"/>
      <c r="GE39" s="264"/>
      <c r="GF39" s="264"/>
      <c r="GG39" s="264"/>
      <c r="GH39" s="264"/>
      <c r="GI39" s="264"/>
      <c r="GJ39" s="264"/>
      <c r="GK39" s="264"/>
      <c r="GL39" s="264"/>
      <c r="GM39" s="264"/>
      <c r="GN39" s="264"/>
      <c r="GO39" s="264"/>
      <c r="GP39" s="264"/>
      <c r="GQ39" s="264"/>
      <c r="GR39" s="264"/>
      <c r="GS39" s="264"/>
      <c r="GT39" s="264"/>
      <c r="GU39" s="264"/>
      <c r="GV39" s="264"/>
      <c r="GW39" s="264"/>
      <c r="GX39" s="264"/>
      <c r="GY39" s="264"/>
      <c r="GZ39" s="264"/>
      <c r="HA39" s="264"/>
      <c r="HB39" s="264"/>
      <c r="HC39" s="264"/>
      <c r="HD39" s="264"/>
      <c r="HE39" s="264"/>
      <c r="HF39" s="264"/>
    </row>
    <row r="40" spans="4:214" s="262" customFormat="1" ht="14.25">
      <c r="D40" s="263"/>
      <c r="E40" s="264"/>
      <c r="F40" s="264"/>
      <c r="G40" s="264"/>
      <c r="H40" s="264"/>
      <c r="I40" s="264"/>
      <c r="J40" s="264"/>
      <c r="K40" s="265"/>
      <c r="S40" s="263"/>
      <c r="T40" s="264"/>
      <c r="U40" s="264"/>
      <c r="V40" s="264"/>
      <c r="W40" s="264"/>
      <c r="X40" s="264"/>
      <c r="Y40" s="264"/>
      <c r="Z40" s="264"/>
      <c r="AA40" s="264"/>
      <c r="AB40" s="264"/>
      <c r="AC40" s="265"/>
      <c r="AF40" s="225"/>
      <c r="AG40" s="225"/>
      <c r="AH40" s="225"/>
      <c r="AI40" s="225"/>
      <c r="AJ40" s="225"/>
      <c r="AK40" s="226"/>
      <c r="AL40" s="226"/>
      <c r="AM40" s="227"/>
      <c r="AN40" s="231"/>
      <c r="AO40" s="247"/>
      <c r="AP40" s="249"/>
      <c r="AQ40" s="249"/>
      <c r="AR40" s="250"/>
      <c r="AS40" s="249"/>
      <c r="AT40" s="249"/>
      <c r="AU40" s="251"/>
      <c r="AV40" s="251"/>
      <c r="AW40" s="252"/>
      <c r="AX40" s="237"/>
      <c r="AY40" s="237"/>
      <c r="AZ40" s="237"/>
      <c r="BA40" s="225"/>
      <c r="BB40" s="225"/>
      <c r="BC40" s="225"/>
      <c r="BD40" s="226"/>
      <c r="BE40" s="226"/>
      <c r="BF40" s="226"/>
      <c r="BG40" s="231"/>
      <c r="BH40" s="231"/>
      <c r="BI40" s="247"/>
      <c r="BJ40" s="249"/>
      <c r="BK40" s="249"/>
      <c r="BL40" s="249"/>
      <c r="BM40" s="251"/>
      <c r="BN40" s="253"/>
      <c r="BO40" s="252"/>
      <c r="BP40" s="237"/>
      <c r="BQ40" s="237"/>
      <c r="BR40" s="237"/>
      <c r="BS40" s="237"/>
      <c r="BT40" s="225"/>
      <c r="BU40" s="225"/>
      <c r="BV40" s="225"/>
      <c r="BW40" s="239"/>
      <c r="BX40" s="226"/>
      <c r="BY40" s="231"/>
      <c r="BZ40" s="231"/>
      <c r="CA40" s="240"/>
      <c r="CB40" s="237"/>
      <c r="CC40" s="237"/>
      <c r="CD40" s="237"/>
      <c r="CE40" s="237"/>
      <c r="CF40" s="225"/>
      <c r="CG40" s="225"/>
      <c r="CH40" s="225"/>
      <c r="CI40" s="239"/>
      <c r="CJ40" s="239"/>
      <c r="CK40" s="226"/>
      <c r="CL40" s="231"/>
      <c r="CM40" s="261"/>
      <c r="CN40" s="256"/>
      <c r="CO40" s="256"/>
      <c r="CP40" s="256"/>
      <c r="CQ40" s="256"/>
      <c r="CR40" s="256"/>
      <c r="CS40" s="256"/>
      <c r="CT40" s="256"/>
      <c r="CU40" s="256"/>
      <c r="CV40" s="256"/>
      <c r="CW40" s="257"/>
      <c r="CX40" s="257"/>
      <c r="CY40" s="258"/>
      <c r="CZ40" s="264"/>
      <c r="DA40" s="264"/>
      <c r="DB40" s="264"/>
      <c r="DC40" s="264"/>
      <c r="DD40" s="264"/>
      <c r="DE40" s="264"/>
      <c r="DF40" s="264"/>
      <c r="DG40" s="264"/>
      <c r="DH40" s="264"/>
      <c r="DI40" s="264"/>
      <c r="DJ40" s="264"/>
      <c r="DK40" s="264"/>
      <c r="DL40" s="264"/>
      <c r="DM40" s="264"/>
      <c r="DN40" s="264"/>
      <c r="DO40" s="264"/>
      <c r="DP40" s="264"/>
      <c r="DQ40" s="264"/>
      <c r="DR40" s="264"/>
      <c r="DS40" s="264"/>
      <c r="DT40" s="264"/>
      <c r="DU40" s="264"/>
      <c r="DV40" s="264"/>
      <c r="DW40" s="264"/>
      <c r="DX40" s="264"/>
      <c r="DY40" s="264"/>
      <c r="DZ40" s="264"/>
      <c r="EA40" s="264"/>
      <c r="EB40" s="264"/>
      <c r="EC40" s="264"/>
      <c r="ED40" s="264"/>
      <c r="EE40" s="264"/>
      <c r="EF40" s="264"/>
      <c r="EG40" s="264"/>
      <c r="EH40" s="264"/>
      <c r="EI40" s="264"/>
      <c r="EJ40" s="264"/>
      <c r="EK40" s="264"/>
      <c r="EL40" s="264"/>
      <c r="EM40" s="264"/>
      <c r="EN40" s="264"/>
      <c r="EO40" s="264"/>
      <c r="EP40" s="264"/>
      <c r="EQ40" s="264"/>
      <c r="ER40" s="264"/>
      <c r="ES40" s="264"/>
      <c r="ET40" s="264"/>
      <c r="EU40" s="264"/>
      <c r="EV40" s="264"/>
      <c r="EW40" s="264"/>
      <c r="EX40" s="264"/>
      <c r="EY40" s="264"/>
      <c r="EZ40" s="264"/>
      <c r="FA40" s="264"/>
      <c r="FB40" s="264"/>
      <c r="FC40" s="264"/>
      <c r="FD40" s="264"/>
      <c r="FE40" s="264"/>
      <c r="FF40" s="264"/>
      <c r="FG40" s="264"/>
      <c r="FH40" s="264"/>
      <c r="FI40" s="264"/>
      <c r="FJ40" s="264"/>
      <c r="FK40" s="264"/>
      <c r="FL40" s="264"/>
      <c r="FM40" s="264"/>
      <c r="FN40" s="264"/>
      <c r="FO40" s="264"/>
      <c r="FP40" s="264"/>
      <c r="FQ40" s="264"/>
      <c r="FR40" s="264"/>
      <c r="FS40" s="264"/>
      <c r="FT40" s="264"/>
      <c r="FU40" s="264"/>
      <c r="FV40" s="264"/>
      <c r="FW40" s="264"/>
      <c r="FX40" s="264"/>
      <c r="FY40" s="264"/>
      <c r="FZ40" s="264"/>
      <c r="GA40" s="264"/>
      <c r="GB40" s="264"/>
      <c r="GC40" s="264"/>
      <c r="GD40" s="264"/>
      <c r="GE40" s="264"/>
      <c r="GF40" s="264"/>
      <c r="GG40" s="264"/>
      <c r="GH40" s="264"/>
      <c r="GI40" s="264"/>
      <c r="GJ40" s="264"/>
      <c r="GK40" s="264"/>
      <c r="GL40" s="264"/>
      <c r="GM40" s="264"/>
      <c r="GN40" s="264"/>
      <c r="GO40" s="264"/>
      <c r="GP40" s="264"/>
      <c r="GQ40" s="264"/>
      <c r="GR40" s="264"/>
      <c r="GS40" s="264"/>
      <c r="GT40" s="264"/>
      <c r="GU40" s="264"/>
      <c r="GV40" s="264"/>
      <c r="GW40" s="264"/>
      <c r="GX40" s="264"/>
      <c r="GY40" s="264"/>
      <c r="GZ40" s="264"/>
      <c r="HA40" s="264"/>
      <c r="HB40" s="264"/>
      <c r="HC40" s="264"/>
      <c r="HD40" s="264"/>
      <c r="HE40" s="264"/>
      <c r="HF40" s="264"/>
    </row>
    <row r="41" spans="4:214" s="262" customFormat="1" ht="14.25">
      <c r="D41" s="263"/>
      <c r="E41" s="264"/>
      <c r="F41" s="264"/>
      <c r="G41" s="264"/>
      <c r="H41" s="264"/>
      <c r="I41" s="264"/>
      <c r="J41" s="264"/>
      <c r="K41" s="265"/>
      <c r="S41" s="263"/>
      <c r="T41" s="264"/>
      <c r="U41" s="264"/>
      <c r="V41" s="264"/>
      <c r="W41" s="264"/>
      <c r="X41" s="264"/>
      <c r="Y41" s="264"/>
      <c r="Z41" s="264"/>
      <c r="AA41" s="264"/>
      <c r="AB41" s="264"/>
      <c r="AC41" s="265"/>
      <c r="AF41" s="225"/>
      <c r="AG41" s="225"/>
      <c r="AH41" s="225"/>
      <c r="AI41" s="225"/>
      <c r="AJ41" s="225"/>
      <c r="AK41" s="226"/>
      <c r="AL41" s="226"/>
      <c r="AM41" s="227"/>
      <c r="AN41" s="231"/>
      <c r="AO41" s="247"/>
      <c r="AP41" s="249"/>
      <c r="AQ41" s="249"/>
      <c r="AR41" s="250"/>
      <c r="AS41" s="249"/>
      <c r="AT41" s="249"/>
      <c r="AU41" s="251"/>
      <c r="AV41" s="251"/>
      <c r="AW41" s="252"/>
      <c r="AX41" s="237"/>
      <c r="AY41" s="237"/>
      <c r="AZ41" s="237"/>
      <c r="BA41" s="225"/>
      <c r="BB41" s="225"/>
      <c r="BC41" s="225"/>
      <c r="BD41" s="226"/>
      <c r="BE41" s="226"/>
      <c r="BF41" s="226"/>
      <c r="BG41" s="231"/>
      <c r="BH41" s="231"/>
      <c r="BI41" s="247"/>
      <c r="BJ41" s="249"/>
      <c r="BK41" s="249"/>
      <c r="BL41" s="249"/>
      <c r="BM41" s="251"/>
      <c r="BN41" s="253"/>
      <c r="BO41" s="252"/>
      <c r="BP41" s="237"/>
      <c r="BQ41" s="237"/>
      <c r="BR41" s="237"/>
      <c r="BS41" s="237"/>
      <c r="BT41" s="225"/>
      <c r="BU41" s="225"/>
      <c r="BV41" s="225"/>
      <c r="BW41" s="239"/>
      <c r="BX41" s="226"/>
      <c r="BY41" s="231"/>
      <c r="BZ41" s="231"/>
      <c r="CA41" s="240"/>
      <c r="CB41" s="237"/>
      <c r="CC41" s="237"/>
      <c r="CD41" s="237"/>
      <c r="CE41" s="237"/>
      <c r="CF41" s="225"/>
      <c r="CG41" s="225"/>
      <c r="CH41" s="225"/>
      <c r="CI41" s="239"/>
      <c r="CJ41" s="239"/>
      <c r="CK41" s="226"/>
      <c r="CL41" s="231"/>
      <c r="CM41" s="261"/>
      <c r="CN41" s="256"/>
      <c r="CO41" s="256"/>
      <c r="CP41" s="256"/>
      <c r="CQ41" s="256"/>
      <c r="CR41" s="256"/>
      <c r="CS41" s="256"/>
      <c r="CT41" s="256"/>
      <c r="CU41" s="256"/>
      <c r="CV41" s="256"/>
      <c r="CW41" s="257"/>
      <c r="CX41" s="257"/>
      <c r="CY41" s="258"/>
      <c r="CZ41" s="264"/>
      <c r="DA41" s="264"/>
      <c r="DB41" s="264"/>
      <c r="DC41" s="264"/>
      <c r="DD41" s="264"/>
      <c r="DE41" s="264"/>
      <c r="DF41" s="264"/>
      <c r="DG41" s="264"/>
      <c r="DH41" s="264"/>
      <c r="DI41" s="264"/>
      <c r="DJ41" s="264"/>
      <c r="DK41" s="264"/>
      <c r="DL41" s="264"/>
      <c r="DM41" s="264"/>
      <c r="DN41" s="264"/>
      <c r="DO41" s="264"/>
      <c r="DP41" s="264"/>
      <c r="DQ41" s="264"/>
      <c r="DR41" s="264"/>
      <c r="DS41" s="264"/>
      <c r="DT41" s="264"/>
      <c r="DU41" s="264"/>
      <c r="DV41" s="264"/>
      <c r="DW41" s="264"/>
      <c r="DX41" s="264"/>
      <c r="DY41" s="264"/>
      <c r="DZ41" s="264"/>
      <c r="EA41" s="264"/>
      <c r="EB41" s="264"/>
      <c r="EC41" s="264"/>
      <c r="ED41" s="264"/>
      <c r="EE41" s="264"/>
      <c r="EF41" s="264"/>
      <c r="EG41" s="264"/>
      <c r="EH41" s="264"/>
      <c r="EI41" s="264"/>
      <c r="EJ41" s="264"/>
      <c r="EK41" s="264"/>
      <c r="EL41" s="264"/>
      <c r="EM41" s="264"/>
      <c r="EN41" s="264"/>
      <c r="EO41" s="264"/>
      <c r="EP41" s="264"/>
      <c r="EQ41" s="264"/>
      <c r="ER41" s="264"/>
      <c r="ES41" s="264"/>
      <c r="ET41" s="264"/>
      <c r="EU41" s="264"/>
      <c r="EV41" s="264"/>
      <c r="EW41" s="264"/>
      <c r="EX41" s="264"/>
      <c r="EY41" s="264"/>
      <c r="EZ41" s="264"/>
      <c r="FA41" s="264"/>
      <c r="FB41" s="264"/>
      <c r="FC41" s="264"/>
      <c r="FD41" s="264"/>
      <c r="FE41" s="264"/>
      <c r="FF41" s="264"/>
      <c r="FG41" s="264"/>
      <c r="FH41" s="264"/>
      <c r="FI41" s="264"/>
      <c r="FJ41" s="264"/>
      <c r="FK41" s="264"/>
      <c r="FL41" s="264"/>
      <c r="FM41" s="264"/>
      <c r="FN41" s="264"/>
      <c r="FO41" s="264"/>
      <c r="FP41" s="264"/>
      <c r="FQ41" s="264"/>
      <c r="FR41" s="264"/>
      <c r="FS41" s="264"/>
      <c r="FT41" s="264"/>
      <c r="FU41" s="264"/>
      <c r="FV41" s="264"/>
      <c r="FW41" s="264"/>
      <c r="FX41" s="264"/>
      <c r="FY41" s="264"/>
      <c r="FZ41" s="264"/>
      <c r="GA41" s="264"/>
      <c r="GB41" s="264"/>
      <c r="GC41" s="264"/>
      <c r="GD41" s="264"/>
      <c r="GE41" s="264"/>
      <c r="GF41" s="264"/>
      <c r="GG41" s="264"/>
      <c r="GH41" s="264"/>
      <c r="GI41" s="264"/>
      <c r="GJ41" s="264"/>
      <c r="GK41" s="264"/>
      <c r="GL41" s="264"/>
      <c r="GM41" s="264"/>
      <c r="GN41" s="264"/>
      <c r="GO41" s="264"/>
      <c r="GP41" s="264"/>
      <c r="GQ41" s="264"/>
      <c r="GR41" s="264"/>
      <c r="GS41" s="264"/>
      <c r="GT41" s="264"/>
      <c r="GU41" s="264"/>
      <c r="GV41" s="264"/>
      <c r="GW41" s="264"/>
      <c r="GX41" s="264"/>
      <c r="GY41" s="264"/>
      <c r="GZ41" s="264"/>
      <c r="HA41" s="264"/>
      <c r="HB41" s="264"/>
      <c r="HC41" s="264"/>
      <c r="HD41" s="264"/>
      <c r="HE41" s="264"/>
      <c r="HF41" s="264"/>
    </row>
    <row r="42" spans="4:214" s="262" customFormat="1" ht="14.25">
      <c r="D42" s="263"/>
      <c r="E42" s="264"/>
      <c r="F42" s="264"/>
      <c r="G42" s="264"/>
      <c r="H42" s="264"/>
      <c r="I42" s="264"/>
      <c r="J42" s="264"/>
      <c r="K42" s="265"/>
      <c r="S42" s="263"/>
      <c r="T42" s="264"/>
      <c r="U42" s="264"/>
      <c r="V42" s="264"/>
      <c r="W42" s="264"/>
      <c r="X42" s="264"/>
      <c r="Y42" s="264"/>
      <c r="Z42" s="264"/>
      <c r="AA42" s="264"/>
      <c r="AB42" s="264"/>
      <c r="AC42" s="265"/>
      <c r="AF42" s="225"/>
      <c r="AG42" s="225"/>
      <c r="AH42" s="225"/>
      <c r="AI42" s="225"/>
      <c r="AJ42" s="225"/>
      <c r="AK42" s="226"/>
      <c r="AL42" s="226"/>
      <c r="AM42" s="227"/>
      <c r="AN42" s="231"/>
      <c r="AO42" s="247"/>
      <c r="AP42" s="249"/>
      <c r="AQ42" s="249"/>
      <c r="AR42" s="250"/>
      <c r="AS42" s="249"/>
      <c r="AT42" s="249"/>
      <c r="AU42" s="251"/>
      <c r="AV42" s="251"/>
      <c r="AW42" s="252"/>
      <c r="AX42" s="237"/>
      <c r="AY42" s="237"/>
      <c r="AZ42" s="237"/>
      <c r="BA42" s="225"/>
      <c r="BB42" s="225"/>
      <c r="BC42" s="225"/>
      <c r="BD42" s="226"/>
      <c r="BE42" s="226"/>
      <c r="BF42" s="226"/>
      <c r="BG42" s="231"/>
      <c r="BH42" s="231"/>
      <c r="BI42" s="247"/>
      <c r="BJ42" s="249"/>
      <c r="BK42" s="249"/>
      <c r="BL42" s="249"/>
      <c r="BM42" s="251"/>
      <c r="BN42" s="253"/>
      <c r="BO42" s="252"/>
      <c r="BP42" s="237"/>
      <c r="BQ42" s="237"/>
      <c r="BR42" s="237"/>
      <c r="BS42" s="237"/>
      <c r="BT42" s="225"/>
      <c r="BU42" s="225"/>
      <c r="BV42" s="225"/>
      <c r="BW42" s="239"/>
      <c r="BX42" s="226"/>
      <c r="BY42" s="231"/>
      <c r="BZ42" s="231"/>
      <c r="CA42" s="240"/>
      <c r="CB42" s="237"/>
      <c r="CC42" s="237"/>
      <c r="CD42" s="237"/>
      <c r="CE42" s="237"/>
      <c r="CF42" s="225"/>
      <c r="CG42" s="225"/>
      <c r="CH42" s="225"/>
      <c r="CI42" s="239"/>
      <c r="CJ42" s="239"/>
      <c r="CK42" s="226"/>
      <c r="CL42" s="231"/>
      <c r="CM42" s="261"/>
      <c r="CN42" s="256"/>
      <c r="CO42" s="256"/>
      <c r="CP42" s="256"/>
      <c r="CQ42" s="256"/>
      <c r="CR42" s="256"/>
      <c r="CS42" s="256"/>
      <c r="CT42" s="256"/>
      <c r="CU42" s="256"/>
      <c r="CV42" s="256"/>
      <c r="CW42" s="257"/>
      <c r="CX42" s="257"/>
      <c r="CY42" s="258"/>
      <c r="CZ42" s="264"/>
      <c r="DA42" s="264"/>
      <c r="DB42" s="264"/>
      <c r="DC42" s="264"/>
      <c r="DD42" s="264"/>
      <c r="DE42" s="264"/>
      <c r="DF42" s="264"/>
      <c r="DG42" s="264"/>
      <c r="DH42" s="264"/>
      <c r="DI42" s="264"/>
      <c r="DJ42" s="264"/>
      <c r="DK42" s="264"/>
      <c r="DL42" s="264"/>
      <c r="DM42" s="264"/>
      <c r="DN42" s="264"/>
      <c r="DO42" s="264"/>
      <c r="DP42" s="264"/>
      <c r="DQ42" s="264"/>
      <c r="DR42" s="264"/>
      <c r="DS42" s="264"/>
      <c r="DT42" s="264"/>
      <c r="DU42" s="264"/>
      <c r="DV42" s="264"/>
      <c r="DW42" s="264"/>
      <c r="DX42" s="264"/>
      <c r="DY42" s="264"/>
      <c r="DZ42" s="264"/>
      <c r="EA42" s="264"/>
      <c r="EB42" s="264"/>
      <c r="EC42" s="264"/>
      <c r="ED42" s="264"/>
      <c r="EE42" s="264"/>
      <c r="EF42" s="264"/>
      <c r="EG42" s="264"/>
      <c r="EH42" s="264"/>
      <c r="EI42" s="264"/>
      <c r="EJ42" s="264"/>
      <c r="EK42" s="264"/>
      <c r="EL42" s="264"/>
      <c r="EM42" s="264"/>
      <c r="EN42" s="264"/>
      <c r="EO42" s="264"/>
      <c r="EP42" s="264"/>
      <c r="EQ42" s="264"/>
      <c r="ER42" s="264"/>
      <c r="ES42" s="264"/>
      <c r="ET42" s="264"/>
      <c r="EU42" s="264"/>
      <c r="EV42" s="264"/>
      <c r="EW42" s="264"/>
      <c r="EX42" s="264"/>
      <c r="EY42" s="264"/>
      <c r="EZ42" s="264"/>
      <c r="FA42" s="264"/>
      <c r="FB42" s="264"/>
      <c r="FC42" s="264"/>
      <c r="FD42" s="264"/>
      <c r="FE42" s="264"/>
      <c r="FF42" s="264"/>
      <c r="FG42" s="264"/>
      <c r="FH42" s="264"/>
      <c r="FI42" s="264"/>
      <c r="FJ42" s="264"/>
      <c r="FK42" s="264"/>
      <c r="FL42" s="264"/>
      <c r="FM42" s="264"/>
      <c r="FN42" s="264"/>
      <c r="FO42" s="264"/>
      <c r="FP42" s="264"/>
      <c r="FQ42" s="264"/>
      <c r="FR42" s="264"/>
      <c r="FS42" s="264"/>
      <c r="FT42" s="264"/>
      <c r="FU42" s="264"/>
      <c r="FV42" s="264"/>
      <c r="FW42" s="264"/>
      <c r="FX42" s="264"/>
      <c r="FY42" s="264"/>
      <c r="FZ42" s="264"/>
      <c r="GA42" s="264"/>
      <c r="GB42" s="264"/>
      <c r="GC42" s="264"/>
      <c r="GD42" s="264"/>
      <c r="GE42" s="264"/>
      <c r="GF42" s="264"/>
      <c r="GG42" s="264"/>
      <c r="GH42" s="264"/>
      <c r="GI42" s="264"/>
      <c r="GJ42" s="264"/>
      <c r="GK42" s="264"/>
      <c r="GL42" s="264"/>
      <c r="GM42" s="264"/>
      <c r="GN42" s="264"/>
      <c r="GO42" s="264"/>
      <c r="GP42" s="264"/>
      <c r="GQ42" s="264"/>
      <c r="GR42" s="264"/>
      <c r="GS42" s="264"/>
      <c r="GT42" s="264"/>
      <c r="GU42" s="264"/>
      <c r="GV42" s="264"/>
      <c r="GW42" s="264"/>
      <c r="GX42" s="264"/>
      <c r="GY42" s="264"/>
      <c r="GZ42" s="264"/>
      <c r="HA42" s="264"/>
      <c r="HB42" s="264"/>
      <c r="HC42" s="264"/>
      <c r="HD42" s="264"/>
      <c r="HE42" s="264"/>
      <c r="HF42" s="264"/>
    </row>
    <row r="43" spans="4:214" s="262" customFormat="1" ht="14.25">
      <c r="D43" s="263"/>
      <c r="E43" s="264"/>
      <c r="F43" s="264"/>
      <c r="G43" s="264"/>
      <c r="H43" s="264"/>
      <c r="I43" s="264"/>
      <c r="J43" s="264"/>
      <c r="K43" s="265"/>
      <c r="S43" s="263"/>
      <c r="T43" s="264"/>
      <c r="U43" s="264"/>
      <c r="V43" s="264"/>
      <c r="W43" s="264"/>
      <c r="X43" s="264"/>
      <c r="Y43" s="264"/>
      <c r="Z43" s="264"/>
      <c r="AA43" s="264"/>
      <c r="AB43" s="264"/>
      <c r="AC43" s="265"/>
      <c r="AF43" s="225"/>
      <c r="AG43" s="225"/>
      <c r="AH43" s="225"/>
      <c r="AI43" s="225"/>
      <c r="AJ43" s="225"/>
      <c r="AK43" s="226"/>
      <c r="AL43" s="226"/>
      <c r="AM43" s="227"/>
      <c r="AN43" s="231"/>
      <c r="AO43" s="247"/>
      <c r="AP43" s="249"/>
      <c r="AQ43" s="249"/>
      <c r="AR43" s="250"/>
      <c r="AS43" s="249"/>
      <c r="AT43" s="249"/>
      <c r="AU43" s="251"/>
      <c r="AV43" s="251"/>
      <c r="AW43" s="252"/>
      <c r="AX43" s="237"/>
      <c r="AY43" s="237"/>
      <c r="AZ43" s="237"/>
      <c r="BA43" s="225"/>
      <c r="BB43" s="225"/>
      <c r="BC43" s="225"/>
      <c r="BD43" s="226"/>
      <c r="BE43" s="226"/>
      <c r="BF43" s="226"/>
      <c r="BG43" s="231"/>
      <c r="BH43" s="231"/>
      <c r="BI43" s="247"/>
      <c r="BJ43" s="249"/>
      <c r="BK43" s="249"/>
      <c r="BL43" s="249"/>
      <c r="BM43" s="251"/>
      <c r="BN43" s="253"/>
      <c r="BO43" s="252"/>
      <c r="BP43" s="237"/>
      <c r="BQ43" s="237"/>
      <c r="BR43" s="237"/>
      <c r="BS43" s="237"/>
      <c r="BT43" s="225"/>
      <c r="BU43" s="225"/>
      <c r="BV43" s="225"/>
      <c r="BW43" s="239"/>
      <c r="BX43" s="226"/>
      <c r="BY43" s="231"/>
      <c r="BZ43" s="231"/>
      <c r="CA43" s="240"/>
      <c r="CB43" s="237"/>
      <c r="CC43" s="237"/>
      <c r="CD43" s="237"/>
      <c r="CE43" s="237"/>
      <c r="CF43" s="225"/>
      <c r="CG43" s="225"/>
      <c r="CH43" s="225"/>
      <c r="CI43" s="239"/>
      <c r="CJ43" s="239"/>
      <c r="CK43" s="226"/>
      <c r="CL43" s="231"/>
      <c r="CM43" s="261"/>
      <c r="CN43" s="256"/>
      <c r="CO43" s="256"/>
      <c r="CP43" s="256"/>
      <c r="CQ43" s="256"/>
      <c r="CR43" s="256"/>
      <c r="CS43" s="256"/>
      <c r="CT43" s="256"/>
      <c r="CU43" s="256"/>
      <c r="CV43" s="256"/>
      <c r="CW43" s="257"/>
      <c r="CX43" s="257"/>
      <c r="CY43" s="258"/>
      <c r="CZ43" s="264"/>
      <c r="DA43" s="264"/>
      <c r="DB43" s="264"/>
      <c r="DC43" s="264"/>
      <c r="DD43" s="264"/>
      <c r="DE43" s="264"/>
      <c r="DF43" s="264"/>
      <c r="DG43" s="264"/>
      <c r="DH43" s="264"/>
      <c r="DI43" s="264"/>
      <c r="DJ43" s="264"/>
      <c r="DK43" s="264"/>
      <c r="DL43" s="264"/>
      <c r="DM43" s="264"/>
      <c r="DN43" s="264"/>
      <c r="DO43" s="264"/>
      <c r="DP43" s="264"/>
      <c r="DQ43" s="264"/>
      <c r="DR43" s="264"/>
      <c r="DS43" s="264"/>
      <c r="DT43" s="264"/>
      <c r="DU43" s="264"/>
      <c r="DV43" s="264"/>
      <c r="DW43" s="264"/>
      <c r="DX43" s="264"/>
      <c r="DY43" s="264"/>
      <c r="DZ43" s="264"/>
      <c r="EA43" s="264"/>
      <c r="EB43" s="264"/>
      <c r="EC43" s="264"/>
      <c r="ED43" s="264"/>
      <c r="EE43" s="264"/>
      <c r="EF43" s="264"/>
      <c r="EG43" s="264"/>
      <c r="EH43" s="264"/>
      <c r="EI43" s="264"/>
      <c r="EJ43" s="264"/>
      <c r="EK43" s="264"/>
      <c r="EL43" s="264"/>
      <c r="EM43" s="264"/>
      <c r="EN43" s="264"/>
      <c r="EO43" s="264"/>
      <c r="EP43" s="264"/>
      <c r="EQ43" s="264"/>
      <c r="ER43" s="264"/>
      <c r="ES43" s="264"/>
      <c r="ET43" s="264"/>
      <c r="EU43" s="264"/>
      <c r="EV43" s="264"/>
      <c r="EW43" s="264"/>
      <c r="EX43" s="264"/>
      <c r="EY43" s="264"/>
      <c r="EZ43" s="264"/>
      <c r="FA43" s="264"/>
      <c r="FB43" s="264"/>
      <c r="FC43" s="264"/>
      <c r="FD43" s="264"/>
      <c r="FE43" s="264"/>
      <c r="FF43" s="264"/>
      <c r="FG43" s="264"/>
      <c r="FH43" s="264"/>
      <c r="FI43" s="264"/>
      <c r="FJ43" s="264"/>
      <c r="FK43" s="264"/>
      <c r="FL43" s="264"/>
      <c r="FM43" s="264"/>
      <c r="FN43" s="264"/>
      <c r="FO43" s="264"/>
      <c r="FP43" s="264"/>
      <c r="FQ43" s="264"/>
      <c r="FR43" s="264"/>
      <c r="FS43" s="264"/>
      <c r="FT43" s="264"/>
      <c r="FU43" s="264"/>
      <c r="FV43" s="264"/>
      <c r="FW43" s="264"/>
      <c r="FX43" s="264"/>
      <c r="FY43" s="264"/>
      <c r="FZ43" s="264"/>
      <c r="GA43" s="264"/>
      <c r="GB43" s="264"/>
      <c r="GC43" s="264"/>
      <c r="GD43" s="264"/>
      <c r="GE43" s="264"/>
      <c r="GF43" s="264"/>
      <c r="GG43" s="264"/>
      <c r="GH43" s="264"/>
      <c r="GI43" s="264"/>
      <c r="GJ43" s="264"/>
      <c r="GK43" s="264"/>
      <c r="GL43" s="264"/>
      <c r="GM43" s="264"/>
      <c r="GN43" s="264"/>
      <c r="GO43" s="264"/>
      <c r="GP43" s="264"/>
      <c r="GQ43" s="264"/>
      <c r="GR43" s="264"/>
      <c r="GS43" s="264"/>
      <c r="GT43" s="264"/>
      <c r="GU43" s="264"/>
      <c r="GV43" s="264"/>
      <c r="GW43" s="264"/>
      <c r="GX43" s="264"/>
      <c r="GY43" s="264"/>
      <c r="GZ43" s="264"/>
      <c r="HA43" s="264"/>
      <c r="HB43" s="264"/>
      <c r="HC43" s="264"/>
      <c r="HD43" s="264"/>
      <c r="HE43" s="264"/>
      <c r="HF43" s="264"/>
    </row>
    <row r="44" spans="4:214" s="262" customFormat="1" ht="14.25">
      <c r="D44" s="263"/>
      <c r="E44" s="264"/>
      <c r="F44" s="264"/>
      <c r="G44" s="264"/>
      <c r="H44" s="264"/>
      <c r="I44" s="264"/>
      <c r="J44" s="264"/>
      <c r="K44" s="265"/>
      <c r="S44" s="263"/>
      <c r="T44" s="264"/>
      <c r="U44" s="264"/>
      <c r="V44" s="264"/>
      <c r="W44" s="264"/>
      <c r="X44" s="264"/>
      <c r="Y44" s="264"/>
      <c r="Z44" s="264"/>
      <c r="AA44" s="264"/>
      <c r="AB44" s="264"/>
      <c r="AC44" s="265"/>
      <c r="AF44" s="225"/>
      <c r="AG44" s="225"/>
      <c r="AH44" s="225"/>
      <c r="AI44" s="225"/>
      <c r="AJ44" s="225"/>
      <c r="AK44" s="226"/>
      <c r="AL44" s="226"/>
      <c r="AM44" s="227"/>
      <c r="AN44" s="231"/>
      <c r="AO44" s="247"/>
      <c r="AP44" s="249"/>
      <c r="AQ44" s="249"/>
      <c r="AR44" s="250"/>
      <c r="AS44" s="249"/>
      <c r="AT44" s="249"/>
      <c r="AU44" s="251"/>
      <c r="AV44" s="251"/>
      <c r="AW44" s="252"/>
      <c r="AX44" s="237"/>
      <c r="AY44" s="237"/>
      <c r="AZ44" s="237"/>
      <c r="BA44" s="225"/>
      <c r="BB44" s="225"/>
      <c r="BC44" s="225"/>
      <c r="BD44" s="226"/>
      <c r="BE44" s="226"/>
      <c r="BF44" s="226"/>
      <c r="BG44" s="231"/>
      <c r="BH44" s="231"/>
      <c r="BI44" s="247"/>
      <c r="BJ44" s="249"/>
      <c r="BK44" s="249"/>
      <c r="BL44" s="249"/>
      <c r="BM44" s="251"/>
      <c r="BN44" s="253"/>
      <c r="BO44" s="252"/>
      <c r="BP44" s="237"/>
      <c r="BQ44" s="237"/>
      <c r="BR44" s="237"/>
      <c r="BS44" s="237"/>
      <c r="BT44" s="225"/>
      <c r="BU44" s="225"/>
      <c r="BV44" s="225"/>
      <c r="BW44" s="239"/>
      <c r="BX44" s="226"/>
      <c r="BY44" s="231"/>
      <c r="BZ44" s="231"/>
      <c r="CA44" s="240"/>
      <c r="CB44" s="237"/>
      <c r="CC44" s="237"/>
      <c r="CD44" s="237"/>
      <c r="CE44" s="237"/>
      <c r="CF44" s="225"/>
      <c r="CG44" s="225"/>
      <c r="CH44" s="225"/>
      <c r="CI44" s="239"/>
      <c r="CJ44" s="239"/>
      <c r="CK44" s="226"/>
      <c r="CL44" s="231"/>
      <c r="CM44" s="261"/>
      <c r="CN44" s="256"/>
      <c r="CO44" s="256"/>
      <c r="CP44" s="256"/>
      <c r="CQ44" s="256"/>
      <c r="CR44" s="256"/>
      <c r="CS44" s="256"/>
      <c r="CT44" s="256"/>
      <c r="CU44" s="256"/>
      <c r="CV44" s="256"/>
      <c r="CW44" s="257"/>
      <c r="CX44" s="257"/>
      <c r="CY44" s="258"/>
      <c r="CZ44" s="264"/>
      <c r="DA44" s="264"/>
      <c r="DB44" s="264"/>
      <c r="DC44" s="264"/>
      <c r="DD44" s="264"/>
      <c r="DE44" s="264"/>
      <c r="DF44" s="264"/>
      <c r="DG44" s="264"/>
      <c r="DH44" s="264"/>
      <c r="DI44" s="264"/>
      <c r="DJ44" s="264"/>
      <c r="DK44" s="264"/>
      <c r="DL44" s="264"/>
      <c r="DM44" s="264"/>
      <c r="DN44" s="264"/>
      <c r="DO44" s="264"/>
      <c r="DP44" s="264"/>
      <c r="DQ44" s="264"/>
      <c r="DR44" s="264"/>
      <c r="DS44" s="264"/>
      <c r="DT44" s="264"/>
      <c r="DU44" s="264"/>
      <c r="DV44" s="264"/>
      <c r="DW44" s="264"/>
      <c r="DX44" s="264"/>
      <c r="DY44" s="264"/>
      <c r="DZ44" s="264"/>
      <c r="EA44" s="264"/>
      <c r="EB44" s="264"/>
      <c r="EC44" s="264"/>
      <c r="ED44" s="264"/>
      <c r="EE44" s="264"/>
      <c r="EF44" s="264"/>
      <c r="EG44" s="264"/>
      <c r="EH44" s="264"/>
      <c r="EI44" s="264"/>
      <c r="EJ44" s="264"/>
      <c r="EK44" s="264"/>
      <c r="EL44" s="264"/>
      <c r="EM44" s="264"/>
      <c r="EN44" s="264"/>
      <c r="EO44" s="264"/>
      <c r="EP44" s="264"/>
      <c r="EQ44" s="264"/>
      <c r="ER44" s="264"/>
      <c r="ES44" s="264"/>
      <c r="ET44" s="264"/>
      <c r="EU44" s="264"/>
      <c r="EV44" s="264"/>
      <c r="EW44" s="264"/>
      <c r="EX44" s="264"/>
      <c r="EY44" s="264"/>
      <c r="EZ44" s="264"/>
      <c r="FA44" s="264"/>
      <c r="FB44" s="264"/>
      <c r="FC44" s="264"/>
      <c r="FD44" s="264"/>
      <c r="FE44" s="264"/>
      <c r="FF44" s="264"/>
      <c r="FG44" s="264"/>
      <c r="FH44" s="264"/>
      <c r="FI44" s="264"/>
      <c r="FJ44" s="264"/>
      <c r="FK44" s="264"/>
      <c r="FL44" s="264"/>
      <c r="FM44" s="264"/>
      <c r="FN44" s="264"/>
      <c r="FO44" s="264"/>
      <c r="FP44" s="264"/>
      <c r="FQ44" s="264"/>
      <c r="FR44" s="264"/>
      <c r="FS44" s="264"/>
      <c r="FT44" s="264"/>
      <c r="FU44" s="264"/>
      <c r="FV44" s="264"/>
      <c r="FW44" s="264"/>
      <c r="FX44" s="264"/>
      <c r="FY44" s="264"/>
      <c r="FZ44" s="264"/>
      <c r="GA44" s="264"/>
      <c r="GB44" s="264"/>
      <c r="GC44" s="264"/>
      <c r="GD44" s="264"/>
      <c r="GE44" s="264"/>
      <c r="GF44" s="264"/>
      <c r="GG44" s="264"/>
      <c r="GH44" s="264"/>
      <c r="GI44" s="264"/>
      <c r="GJ44" s="264"/>
      <c r="GK44" s="264"/>
      <c r="GL44" s="264"/>
      <c r="GM44" s="264"/>
      <c r="GN44" s="264"/>
      <c r="GO44" s="264"/>
      <c r="GP44" s="264"/>
      <c r="GQ44" s="264"/>
      <c r="GR44" s="264"/>
      <c r="GS44" s="264"/>
      <c r="GT44" s="264"/>
      <c r="GU44" s="264"/>
      <c r="GV44" s="264"/>
      <c r="GW44" s="264"/>
      <c r="GX44" s="264"/>
      <c r="GY44" s="264"/>
      <c r="GZ44" s="264"/>
      <c r="HA44" s="264"/>
      <c r="HB44" s="264"/>
      <c r="HC44" s="264"/>
      <c r="HD44" s="264"/>
      <c r="HE44" s="264"/>
      <c r="HF44" s="264"/>
    </row>
    <row r="45" spans="4:214" s="262" customFormat="1" ht="14.25">
      <c r="D45" s="263"/>
      <c r="E45" s="264"/>
      <c r="F45" s="264"/>
      <c r="G45" s="264"/>
      <c r="H45" s="264"/>
      <c r="I45" s="264"/>
      <c r="J45" s="264"/>
      <c r="K45" s="265"/>
      <c r="S45" s="263"/>
      <c r="T45" s="264"/>
      <c r="U45" s="264"/>
      <c r="V45" s="264"/>
      <c r="W45" s="264"/>
      <c r="X45" s="264"/>
      <c r="Y45" s="264"/>
      <c r="Z45" s="264"/>
      <c r="AA45" s="264"/>
      <c r="AB45" s="264"/>
      <c r="AC45" s="265"/>
      <c r="AF45" s="225"/>
      <c r="AG45" s="225"/>
      <c r="AH45" s="225"/>
      <c r="AI45" s="225"/>
      <c r="AJ45" s="225"/>
      <c r="AK45" s="226"/>
      <c r="AL45" s="226"/>
      <c r="AM45" s="227"/>
      <c r="AN45" s="231"/>
      <c r="AO45" s="247"/>
      <c r="AP45" s="249"/>
      <c r="AQ45" s="249"/>
      <c r="AR45" s="250"/>
      <c r="AS45" s="249"/>
      <c r="AT45" s="249"/>
      <c r="AU45" s="251"/>
      <c r="AV45" s="251"/>
      <c r="AW45" s="252"/>
      <c r="AX45" s="237"/>
      <c r="AY45" s="237"/>
      <c r="AZ45" s="237"/>
      <c r="BA45" s="225"/>
      <c r="BB45" s="225"/>
      <c r="BC45" s="225"/>
      <c r="BD45" s="226"/>
      <c r="BE45" s="226"/>
      <c r="BF45" s="226"/>
      <c r="BG45" s="231"/>
      <c r="BH45" s="231"/>
      <c r="BI45" s="247"/>
      <c r="BJ45" s="249"/>
      <c r="BK45" s="249"/>
      <c r="BL45" s="249"/>
      <c r="BM45" s="251"/>
      <c r="BN45" s="253"/>
      <c r="BO45" s="252"/>
      <c r="BP45" s="237"/>
      <c r="BQ45" s="237"/>
      <c r="BR45" s="237"/>
      <c r="BS45" s="237"/>
      <c r="BT45" s="225"/>
      <c r="BU45" s="225"/>
      <c r="BV45" s="225"/>
      <c r="BW45" s="239"/>
      <c r="BX45" s="226"/>
      <c r="BY45" s="231"/>
      <c r="BZ45" s="231"/>
      <c r="CA45" s="240"/>
      <c r="CB45" s="237"/>
      <c r="CC45" s="237"/>
      <c r="CD45" s="237"/>
      <c r="CE45" s="237"/>
      <c r="CF45" s="225"/>
      <c r="CG45" s="225"/>
      <c r="CH45" s="225"/>
      <c r="CI45" s="239"/>
      <c r="CJ45" s="239"/>
      <c r="CK45" s="226"/>
      <c r="CL45" s="231"/>
      <c r="CM45" s="261"/>
      <c r="CN45" s="256"/>
      <c r="CO45" s="256"/>
      <c r="CP45" s="256"/>
      <c r="CQ45" s="256"/>
      <c r="CR45" s="256"/>
      <c r="CS45" s="256"/>
      <c r="CT45" s="256"/>
      <c r="CU45" s="256"/>
      <c r="CV45" s="256"/>
      <c r="CW45" s="257"/>
      <c r="CX45" s="257"/>
      <c r="CY45" s="258"/>
      <c r="CZ45" s="264"/>
      <c r="DA45" s="264"/>
      <c r="DB45" s="264"/>
      <c r="DC45" s="264"/>
      <c r="DD45" s="264"/>
      <c r="DE45" s="264"/>
      <c r="DF45" s="264"/>
      <c r="DG45" s="264"/>
      <c r="DH45" s="264"/>
      <c r="DI45" s="264"/>
      <c r="DJ45" s="264"/>
      <c r="DK45" s="264"/>
      <c r="DL45" s="264"/>
      <c r="DM45" s="264"/>
      <c r="DN45" s="264"/>
      <c r="DO45" s="264"/>
      <c r="DP45" s="264"/>
      <c r="DQ45" s="264"/>
      <c r="DR45" s="264"/>
      <c r="DS45" s="264"/>
      <c r="DT45" s="264"/>
      <c r="DU45" s="264"/>
      <c r="DV45" s="264"/>
      <c r="DW45" s="264"/>
      <c r="DX45" s="264"/>
      <c r="DY45" s="264"/>
      <c r="DZ45" s="264"/>
      <c r="EA45" s="264"/>
      <c r="EB45" s="264"/>
      <c r="EC45" s="264"/>
      <c r="ED45" s="264"/>
      <c r="EE45" s="264"/>
      <c r="EF45" s="264"/>
      <c r="EG45" s="264"/>
      <c r="EH45" s="264"/>
      <c r="EI45" s="264"/>
      <c r="EJ45" s="264"/>
      <c r="EK45" s="264"/>
      <c r="EL45" s="264"/>
      <c r="EM45" s="264"/>
      <c r="EN45" s="264"/>
      <c r="EO45" s="264"/>
      <c r="EP45" s="264"/>
      <c r="EQ45" s="264"/>
      <c r="ER45" s="264"/>
      <c r="ES45" s="264"/>
      <c r="ET45" s="264"/>
      <c r="EU45" s="264"/>
      <c r="EV45" s="264"/>
      <c r="EW45" s="264"/>
      <c r="EX45" s="264"/>
      <c r="EY45" s="264"/>
      <c r="EZ45" s="264"/>
      <c r="FA45" s="264"/>
      <c r="FB45" s="264"/>
      <c r="FC45" s="264"/>
      <c r="FD45" s="264"/>
      <c r="FE45" s="264"/>
      <c r="FF45" s="264"/>
      <c r="FG45" s="264"/>
      <c r="FH45" s="264"/>
      <c r="FI45" s="264"/>
      <c r="FJ45" s="264"/>
      <c r="FK45" s="264"/>
      <c r="FL45" s="264"/>
      <c r="FM45" s="264"/>
      <c r="FN45" s="264"/>
      <c r="FO45" s="264"/>
      <c r="FP45" s="264"/>
      <c r="FQ45" s="264"/>
      <c r="FR45" s="264"/>
      <c r="FS45" s="264"/>
      <c r="FT45" s="264"/>
      <c r="FU45" s="264"/>
      <c r="FV45" s="264"/>
      <c r="FW45" s="264"/>
      <c r="FX45" s="264"/>
      <c r="FY45" s="264"/>
      <c r="FZ45" s="264"/>
      <c r="GA45" s="264"/>
      <c r="GB45" s="264"/>
      <c r="GC45" s="264"/>
      <c r="GD45" s="264"/>
      <c r="GE45" s="264"/>
      <c r="GF45" s="264"/>
      <c r="GG45" s="264"/>
      <c r="GH45" s="264"/>
      <c r="GI45" s="264"/>
      <c r="GJ45" s="264"/>
      <c r="GK45" s="264"/>
      <c r="GL45" s="264"/>
      <c r="GM45" s="264"/>
      <c r="GN45" s="264"/>
      <c r="GO45" s="264"/>
      <c r="GP45" s="264"/>
      <c r="GQ45" s="264"/>
      <c r="GR45" s="264"/>
      <c r="GS45" s="264"/>
      <c r="GT45" s="264"/>
      <c r="GU45" s="264"/>
      <c r="GV45" s="264"/>
      <c r="GW45" s="264"/>
      <c r="GX45" s="264"/>
      <c r="GY45" s="264"/>
      <c r="GZ45" s="264"/>
      <c r="HA45" s="264"/>
      <c r="HB45" s="264"/>
      <c r="HC45" s="264"/>
      <c r="HD45" s="264"/>
      <c r="HE45" s="264"/>
      <c r="HF45" s="264"/>
    </row>
    <row r="46" spans="4:214" s="262" customFormat="1" ht="14.25">
      <c r="D46" s="263"/>
      <c r="E46" s="264"/>
      <c r="F46" s="264"/>
      <c r="G46" s="264"/>
      <c r="H46" s="264"/>
      <c r="I46" s="264"/>
      <c r="J46" s="264"/>
      <c r="K46" s="265"/>
      <c r="S46" s="263"/>
      <c r="T46" s="264"/>
      <c r="U46" s="264"/>
      <c r="V46" s="264"/>
      <c r="W46" s="264"/>
      <c r="X46" s="264"/>
      <c r="Y46" s="264"/>
      <c r="Z46" s="264"/>
      <c r="AA46" s="264"/>
      <c r="AB46" s="264"/>
      <c r="AC46" s="265"/>
      <c r="AF46" s="225"/>
      <c r="AG46" s="225"/>
      <c r="AH46" s="225"/>
      <c r="AI46" s="225"/>
      <c r="AJ46" s="225"/>
      <c r="AK46" s="226"/>
      <c r="AL46" s="226"/>
      <c r="AM46" s="227"/>
      <c r="AN46" s="231"/>
      <c r="AO46" s="247"/>
      <c r="AP46" s="249"/>
      <c r="AQ46" s="249"/>
      <c r="AR46" s="250"/>
      <c r="AS46" s="249"/>
      <c r="AT46" s="249"/>
      <c r="AU46" s="251"/>
      <c r="AV46" s="251"/>
      <c r="AW46" s="252"/>
      <c r="AX46" s="237"/>
      <c r="AY46" s="237"/>
      <c r="AZ46" s="237"/>
      <c r="BA46" s="225"/>
      <c r="BB46" s="225"/>
      <c r="BC46" s="225"/>
      <c r="BD46" s="226"/>
      <c r="BE46" s="226"/>
      <c r="BF46" s="226"/>
      <c r="BG46" s="231"/>
      <c r="BH46" s="231"/>
      <c r="BI46" s="247"/>
      <c r="BJ46" s="249"/>
      <c r="BK46" s="249"/>
      <c r="BL46" s="249"/>
      <c r="BM46" s="251"/>
      <c r="BN46" s="253"/>
      <c r="BO46" s="252"/>
      <c r="BP46" s="237"/>
      <c r="BQ46" s="237"/>
      <c r="BR46" s="237"/>
      <c r="BS46" s="237"/>
      <c r="BT46" s="225"/>
      <c r="BU46" s="225"/>
      <c r="BV46" s="225"/>
      <c r="BW46" s="239"/>
      <c r="BX46" s="226"/>
      <c r="BY46" s="231"/>
      <c r="BZ46" s="231"/>
      <c r="CA46" s="240"/>
      <c r="CB46" s="237"/>
      <c r="CC46" s="237"/>
      <c r="CD46" s="237"/>
      <c r="CE46" s="237"/>
      <c r="CF46" s="225"/>
      <c r="CG46" s="225"/>
      <c r="CH46" s="225"/>
      <c r="CI46" s="239"/>
      <c r="CJ46" s="239"/>
      <c r="CK46" s="226"/>
      <c r="CL46" s="231"/>
      <c r="CM46" s="261"/>
      <c r="CN46" s="256"/>
      <c r="CO46" s="256"/>
      <c r="CP46" s="256"/>
      <c r="CQ46" s="256"/>
      <c r="CR46" s="256"/>
      <c r="CS46" s="256"/>
      <c r="CT46" s="256"/>
      <c r="CU46" s="256"/>
      <c r="CV46" s="256"/>
      <c r="CW46" s="257"/>
      <c r="CX46" s="257"/>
      <c r="CY46" s="258"/>
      <c r="CZ46" s="264"/>
      <c r="DA46" s="264"/>
      <c r="DB46" s="264"/>
      <c r="DC46" s="264"/>
      <c r="DD46" s="264"/>
      <c r="DE46" s="264"/>
      <c r="DF46" s="264"/>
      <c r="DG46" s="264"/>
      <c r="DH46" s="264"/>
      <c r="DI46" s="264"/>
      <c r="DJ46" s="264"/>
      <c r="DK46" s="264"/>
      <c r="DL46" s="264"/>
      <c r="DM46" s="264"/>
      <c r="DN46" s="264"/>
      <c r="DO46" s="264"/>
      <c r="DP46" s="264"/>
      <c r="DQ46" s="264"/>
      <c r="DR46" s="264"/>
      <c r="DS46" s="264"/>
      <c r="DT46" s="264"/>
      <c r="DU46" s="264"/>
      <c r="DV46" s="264"/>
      <c r="DW46" s="264"/>
      <c r="DX46" s="264"/>
      <c r="DY46" s="264"/>
      <c r="DZ46" s="264"/>
      <c r="EA46" s="264"/>
      <c r="EB46" s="264"/>
      <c r="EC46" s="264"/>
      <c r="ED46" s="264"/>
      <c r="EE46" s="264"/>
      <c r="EF46" s="264"/>
      <c r="EG46" s="264"/>
      <c r="EH46" s="264"/>
      <c r="EI46" s="264"/>
      <c r="EJ46" s="264"/>
      <c r="EK46" s="264"/>
      <c r="EL46" s="264"/>
      <c r="EM46" s="264"/>
      <c r="EN46" s="264"/>
      <c r="EO46" s="264"/>
      <c r="EP46" s="264"/>
      <c r="EQ46" s="264"/>
      <c r="ER46" s="264"/>
      <c r="ES46" s="264"/>
      <c r="ET46" s="264"/>
      <c r="EU46" s="264"/>
      <c r="EV46" s="264"/>
      <c r="EW46" s="264"/>
      <c r="EX46" s="264"/>
      <c r="EY46" s="264"/>
      <c r="EZ46" s="264"/>
      <c r="FA46" s="264"/>
      <c r="FB46" s="264"/>
      <c r="FC46" s="264"/>
      <c r="FD46" s="264"/>
      <c r="FE46" s="264"/>
      <c r="FF46" s="264"/>
      <c r="FG46" s="264"/>
      <c r="FH46" s="264"/>
      <c r="FI46" s="264"/>
      <c r="FJ46" s="264"/>
      <c r="FK46" s="264"/>
      <c r="FL46" s="264"/>
      <c r="FM46" s="264"/>
      <c r="FN46" s="264"/>
      <c r="FO46" s="264"/>
      <c r="FP46" s="264"/>
      <c r="FQ46" s="264"/>
      <c r="FR46" s="264"/>
      <c r="FS46" s="264"/>
      <c r="FT46" s="264"/>
      <c r="FU46" s="264"/>
      <c r="FV46" s="264"/>
      <c r="FW46" s="264"/>
      <c r="FX46" s="264"/>
      <c r="FY46" s="264"/>
      <c r="FZ46" s="264"/>
      <c r="GA46" s="264"/>
      <c r="GB46" s="264"/>
      <c r="GC46" s="264"/>
      <c r="GD46" s="264"/>
      <c r="GE46" s="264"/>
      <c r="GF46" s="264"/>
      <c r="GG46" s="264"/>
      <c r="GH46" s="264"/>
      <c r="GI46" s="264"/>
      <c r="GJ46" s="264"/>
      <c r="GK46" s="264"/>
      <c r="GL46" s="264"/>
      <c r="GM46" s="264"/>
      <c r="GN46" s="264"/>
      <c r="GO46" s="264"/>
      <c r="GP46" s="264"/>
      <c r="GQ46" s="264"/>
      <c r="GR46" s="264"/>
      <c r="GS46" s="264"/>
      <c r="GT46" s="264"/>
      <c r="GU46" s="264"/>
      <c r="GV46" s="264"/>
      <c r="GW46" s="264"/>
      <c r="GX46" s="264"/>
      <c r="GY46" s="264"/>
      <c r="GZ46" s="264"/>
      <c r="HA46" s="264"/>
      <c r="HB46" s="264"/>
      <c r="HC46" s="264"/>
      <c r="HD46" s="264"/>
      <c r="HE46" s="264"/>
      <c r="HF46" s="264"/>
    </row>
    <row r="47" spans="4:214" s="262" customFormat="1" ht="14.25">
      <c r="D47" s="263"/>
      <c r="E47" s="264"/>
      <c r="F47" s="264"/>
      <c r="G47" s="264"/>
      <c r="H47" s="264"/>
      <c r="I47" s="264"/>
      <c r="J47" s="264"/>
      <c r="K47" s="265"/>
      <c r="S47" s="263"/>
      <c r="T47" s="264"/>
      <c r="U47" s="264"/>
      <c r="V47" s="264"/>
      <c r="W47" s="264"/>
      <c r="X47" s="264"/>
      <c r="Y47" s="264"/>
      <c r="Z47" s="264"/>
      <c r="AA47" s="264"/>
      <c r="AB47" s="264"/>
      <c r="AC47" s="265"/>
      <c r="AF47" s="225"/>
      <c r="AG47" s="225"/>
      <c r="AH47" s="225"/>
      <c r="AI47" s="225"/>
      <c r="AJ47" s="225"/>
      <c r="AK47" s="226"/>
      <c r="AL47" s="226"/>
      <c r="AM47" s="227"/>
      <c r="AN47" s="231"/>
      <c r="AO47" s="247"/>
      <c r="AP47" s="249"/>
      <c r="AQ47" s="249"/>
      <c r="AR47" s="250"/>
      <c r="AS47" s="249"/>
      <c r="AT47" s="249"/>
      <c r="AU47" s="251"/>
      <c r="AV47" s="251"/>
      <c r="AW47" s="252"/>
      <c r="AX47" s="237"/>
      <c r="AY47" s="237"/>
      <c r="AZ47" s="237"/>
      <c r="BA47" s="225"/>
      <c r="BB47" s="225"/>
      <c r="BC47" s="225"/>
      <c r="BD47" s="226"/>
      <c r="BE47" s="226"/>
      <c r="BF47" s="226"/>
      <c r="BG47" s="231"/>
      <c r="BH47" s="231"/>
      <c r="BI47" s="247"/>
      <c r="BJ47" s="249"/>
      <c r="BK47" s="249"/>
      <c r="BL47" s="249"/>
      <c r="BM47" s="251"/>
      <c r="BN47" s="253"/>
      <c r="BO47" s="252"/>
      <c r="BP47" s="237"/>
      <c r="BQ47" s="237"/>
      <c r="BR47" s="237"/>
      <c r="BS47" s="237"/>
      <c r="BT47" s="225"/>
      <c r="BU47" s="225"/>
      <c r="BV47" s="225"/>
      <c r="BW47" s="239"/>
      <c r="BX47" s="226"/>
      <c r="BY47" s="231"/>
      <c r="BZ47" s="231"/>
      <c r="CA47" s="240"/>
      <c r="CB47" s="237"/>
      <c r="CC47" s="237"/>
      <c r="CD47" s="237"/>
      <c r="CE47" s="237"/>
      <c r="CF47" s="225"/>
      <c r="CG47" s="225"/>
      <c r="CH47" s="225"/>
      <c r="CI47" s="239"/>
      <c r="CJ47" s="239"/>
      <c r="CK47" s="226"/>
      <c r="CL47" s="231"/>
      <c r="CM47" s="261"/>
      <c r="CN47" s="256"/>
      <c r="CO47" s="256"/>
      <c r="CP47" s="256"/>
      <c r="CQ47" s="256"/>
      <c r="CR47" s="256"/>
      <c r="CS47" s="256"/>
      <c r="CT47" s="256"/>
      <c r="CU47" s="256"/>
      <c r="CV47" s="256"/>
      <c r="CW47" s="257"/>
      <c r="CX47" s="257"/>
      <c r="CY47" s="258"/>
      <c r="CZ47" s="264"/>
      <c r="DA47" s="264"/>
      <c r="DB47" s="264"/>
      <c r="DC47" s="264"/>
      <c r="DD47" s="264"/>
      <c r="DE47" s="264"/>
      <c r="DF47" s="264"/>
      <c r="DG47" s="264"/>
      <c r="DH47" s="264"/>
      <c r="DI47" s="264"/>
      <c r="DJ47" s="264"/>
      <c r="DK47" s="264"/>
      <c r="DL47" s="264"/>
      <c r="DM47" s="264"/>
      <c r="DN47" s="264"/>
      <c r="DO47" s="264"/>
      <c r="DP47" s="264"/>
      <c r="DQ47" s="264"/>
      <c r="DR47" s="264"/>
      <c r="DS47" s="264"/>
      <c r="DT47" s="264"/>
      <c r="DU47" s="264"/>
      <c r="DV47" s="264"/>
      <c r="DW47" s="264"/>
      <c r="DX47" s="264"/>
      <c r="DY47" s="264"/>
      <c r="DZ47" s="264"/>
      <c r="EA47" s="264"/>
      <c r="EB47" s="264"/>
      <c r="EC47" s="264"/>
      <c r="ED47" s="264"/>
      <c r="EE47" s="264"/>
      <c r="EF47" s="264"/>
      <c r="EG47" s="264"/>
      <c r="EH47" s="264"/>
      <c r="EI47" s="264"/>
      <c r="EJ47" s="264"/>
      <c r="EK47" s="264"/>
      <c r="EL47" s="264"/>
      <c r="EM47" s="264"/>
      <c r="EN47" s="264"/>
      <c r="EO47" s="264"/>
      <c r="EP47" s="264"/>
      <c r="EQ47" s="264"/>
      <c r="ER47" s="264"/>
      <c r="ES47" s="264"/>
      <c r="ET47" s="264"/>
      <c r="EU47" s="264"/>
      <c r="EV47" s="264"/>
      <c r="EW47" s="264"/>
      <c r="EX47" s="264"/>
      <c r="EY47" s="264"/>
      <c r="EZ47" s="264"/>
      <c r="FA47" s="264"/>
      <c r="FB47" s="264"/>
      <c r="FC47" s="264"/>
      <c r="FD47" s="264"/>
      <c r="FE47" s="264"/>
      <c r="FF47" s="264"/>
      <c r="FG47" s="264"/>
      <c r="FH47" s="264"/>
      <c r="FI47" s="264"/>
      <c r="FJ47" s="264"/>
      <c r="FK47" s="264"/>
      <c r="FL47" s="264"/>
      <c r="FM47" s="264"/>
      <c r="FN47" s="264"/>
      <c r="FO47" s="264"/>
      <c r="FP47" s="264"/>
      <c r="FQ47" s="264"/>
      <c r="FR47" s="264"/>
      <c r="FS47" s="264"/>
      <c r="FT47" s="264"/>
      <c r="FU47" s="264"/>
      <c r="FV47" s="264"/>
      <c r="FW47" s="264"/>
      <c r="FX47" s="264"/>
      <c r="FY47" s="264"/>
      <c r="FZ47" s="264"/>
      <c r="GA47" s="264"/>
      <c r="GB47" s="264"/>
      <c r="GC47" s="264"/>
      <c r="GD47" s="264"/>
      <c r="GE47" s="264"/>
      <c r="GF47" s="264"/>
      <c r="GG47" s="264"/>
      <c r="GH47" s="264"/>
      <c r="GI47" s="264"/>
      <c r="GJ47" s="264"/>
      <c r="GK47" s="264"/>
      <c r="GL47" s="264"/>
      <c r="GM47" s="264"/>
      <c r="GN47" s="264"/>
      <c r="GO47" s="264"/>
      <c r="GP47" s="264"/>
      <c r="GQ47" s="264"/>
      <c r="GR47" s="264"/>
      <c r="GS47" s="264"/>
      <c r="GT47" s="264"/>
      <c r="GU47" s="264"/>
      <c r="GV47" s="264"/>
      <c r="GW47" s="264"/>
      <c r="GX47" s="264"/>
      <c r="GY47" s="264"/>
      <c r="GZ47" s="264"/>
      <c r="HA47" s="264"/>
      <c r="HB47" s="264"/>
      <c r="HC47" s="264"/>
      <c r="HD47" s="264"/>
      <c r="HE47" s="264"/>
      <c r="HF47" s="264"/>
    </row>
    <row r="48" spans="4:214" s="262" customFormat="1" ht="14.25">
      <c r="D48" s="263"/>
      <c r="E48" s="264"/>
      <c r="F48" s="264"/>
      <c r="G48" s="264"/>
      <c r="H48" s="264"/>
      <c r="I48" s="264"/>
      <c r="J48" s="264"/>
      <c r="K48" s="265"/>
      <c r="S48" s="263"/>
      <c r="T48" s="264"/>
      <c r="U48" s="264"/>
      <c r="V48" s="264"/>
      <c r="W48" s="264"/>
      <c r="X48" s="264"/>
      <c r="Y48" s="264"/>
      <c r="Z48" s="264"/>
      <c r="AA48" s="264"/>
      <c r="AB48" s="264"/>
      <c r="AC48" s="265"/>
      <c r="AF48" s="225"/>
      <c r="AG48" s="225"/>
      <c r="AH48" s="225"/>
      <c r="AI48" s="225"/>
      <c r="AJ48" s="225"/>
      <c r="AK48" s="226"/>
      <c r="AL48" s="226"/>
      <c r="AM48" s="227"/>
      <c r="AN48" s="231"/>
      <c r="AO48" s="247"/>
      <c r="AP48" s="249"/>
      <c r="AQ48" s="249"/>
      <c r="AR48" s="250"/>
      <c r="AS48" s="249"/>
      <c r="AT48" s="249"/>
      <c r="AU48" s="251"/>
      <c r="AV48" s="251"/>
      <c r="AW48" s="252"/>
      <c r="AX48" s="237"/>
      <c r="AY48" s="237"/>
      <c r="AZ48" s="237"/>
      <c r="BA48" s="225"/>
      <c r="BB48" s="225"/>
      <c r="BC48" s="225"/>
      <c r="BD48" s="226"/>
      <c r="BE48" s="226"/>
      <c r="BF48" s="226"/>
      <c r="BG48" s="231"/>
      <c r="BH48" s="231"/>
      <c r="BI48" s="247"/>
      <c r="BJ48" s="249"/>
      <c r="BK48" s="249"/>
      <c r="BL48" s="249"/>
      <c r="BM48" s="251"/>
      <c r="BN48" s="253"/>
      <c r="BO48" s="252"/>
      <c r="BP48" s="237"/>
      <c r="BQ48" s="237"/>
      <c r="BR48" s="237"/>
      <c r="BS48" s="237"/>
      <c r="BT48" s="225"/>
      <c r="BU48" s="225"/>
      <c r="BV48" s="225"/>
      <c r="BW48" s="239"/>
      <c r="BX48" s="226"/>
      <c r="BY48" s="231"/>
      <c r="BZ48" s="231"/>
      <c r="CA48" s="240"/>
      <c r="CB48" s="237"/>
      <c r="CC48" s="237"/>
      <c r="CD48" s="237"/>
      <c r="CE48" s="237"/>
      <c r="CF48" s="225"/>
      <c r="CG48" s="225"/>
      <c r="CH48" s="225"/>
      <c r="CI48" s="239"/>
      <c r="CJ48" s="239"/>
      <c r="CK48" s="226"/>
      <c r="CL48" s="231"/>
      <c r="CM48" s="261"/>
      <c r="CN48" s="256"/>
      <c r="CO48" s="256"/>
      <c r="CP48" s="256"/>
      <c r="CQ48" s="256"/>
      <c r="CR48" s="256"/>
      <c r="CS48" s="256"/>
      <c r="CT48" s="256"/>
      <c r="CU48" s="256"/>
      <c r="CV48" s="256"/>
      <c r="CW48" s="257"/>
      <c r="CX48" s="257"/>
      <c r="CY48" s="258"/>
      <c r="CZ48" s="264"/>
      <c r="DA48" s="264"/>
      <c r="DB48" s="264"/>
      <c r="DC48" s="264"/>
      <c r="DD48" s="264"/>
      <c r="DE48" s="264"/>
      <c r="DF48" s="264"/>
      <c r="DG48" s="264"/>
      <c r="DH48" s="264"/>
      <c r="DI48" s="264"/>
      <c r="DJ48" s="264"/>
      <c r="DK48" s="264"/>
      <c r="DL48" s="264"/>
      <c r="DM48" s="264"/>
      <c r="DN48" s="264"/>
      <c r="DO48" s="264"/>
      <c r="DP48" s="264"/>
      <c r="DQ48" s="264"/>
      <c r="DR48" s="264"/>
      <c r="DS48" s="264"/>
      <c r="DT48" s="264"/>
      <c r="DU48" s="264"/>
      <c r="DV48" s="264"/>
      <c r="DW48" s="264"/>
      <c r="DX48" s="264"/>
      <c r="DY48" s="264"/>
      <c r="DZ48" s="264"/>
      <c r="EA48" s="264"/>
      <c r="EB48" s="264"/>
      <c r="EC48" s="264"/>
      <c r="ED48" s="264"/>
      <c r="EE48" s="264"/>
      <c r="EF48" s="264"/>
      <c r="EG48" s="264"/>
      <c r="EH48" s="264"/>
      <c r="EI48" s="264"/>
      <c r="EJ48" s="264"/>
      <c r="EK48" s="264"/>
      <c r="EL48" s="264"/>
      <c r="EM48" s="264"/>
      <c r="EN48" s="264"/>
      <c r="EO48" s="264"/>
      <c r="EP48" s="264"/>
      <c r="EQ48" s="264"/>
      <c r="ER48" s="264"/>
      <c r="ES48" s="264"/>
      <c r="ET48" s="264"/>
      <c r="EU48" s="264"/>
      <c r="EV48" s="264"/>
      <c r="EW48" s="264"/>
      <c r="EX48" s="264"/>
      <c r="EY48" s="264"/>
      <c r="EZ48" s="264"/>
      <c r="FA48" s="264"/>
      <c r="FB48" s="264"/>
      <c r="FC48" s="264"/>
      <c r="FD48" s="264"/>
      <c r="FE48" s="264"/>
      <c r="FF48" s="264"/>
      <c r="FG48" s="264"/>
      <c r="FH48" s="264"/>
      <c r="FI48" s="264"/>
      <c r="FJ48" s="264"/>
      <c r="FK48" s="264"/>
      <c r="FL48" s="264"/>
      <c r="FM48" s="264"/>
      <c r="FN48" s="264"/>
      <c r="FO48" s="264"/>
      <c r="FP48" s="264"/>
      <c r="FQ48" s="264"/>
      <c r="FR48" s="264"/>
      <c r="FS48" s="264"/>
      <c r="FT48" s="264"/>
      <c r="FU48" s="264"/>
      <c r="FV48" s="264"/>
      <c r="FW48" s="264"/>
      <c r="FX48" s="264"/>
      <c r="FY48" s="264"/>
      <c r="FZ48" s="264"/>
      <c r="GA48" s="264"/>
      <c r="GB48" s="264"/>
      <c r="GC48" s="264"/>
      <c r="GD48" s="264"/>
      <c r="GE48" s="264"/>
      <c r="GF48" s="264"/>
      <c r="GG48" s="264"/>
      <c r="GH48" s="264"/>
      <c r="GI48" s="264"/>
      <c r="GJ48" s="264"/>
      <c r="GK48" s="264"/>
      <c r="GL48" s="264"/>
      <c r="GM48" s="264"/>
      <c r="GN48" s="264"/>
      <c r="GO48" s="264"/>
      <c r="GP48" s="264"/>
      <c r="GQ48" s="264"/>
      <c r="GR48" s="264"/>
      <c r="GS48" s="264"/>
      <c r="GT48" s="264"/>
      <c r="GU48" s="264"/>
      <c r="GV48" s="264"/>
      <c r="GW48" s="264"/>
      <c r="GX48" s="264"/>
      <c r="GY48" s="264"/>
      <c r="GZ48" s="264"/>
      <c r="HA48" s="264"/>
      <c r="HB48" s="264"/>
      <c r="HC48" s="264"/>
      <c r="HD48" s="264"/>
      <c r="HE48" s="264"/>
      <c r="HF48" s="264"/>
    </row>
    <row r="49" spans="4:214" s="262" customFormat="1" ht="14.25">
      <c r="D49" s="263"/>
      <c r="E49" s="264"/>
      <c r="F49" s="264"/>
      <c r="G49" s="264"/>
      <c r="H49" s="264"/>
      <c r="I49" s="264"/>
      <c r="J49" s="264"/>
      <c r="K49" s="265"/>
      <c r="S49" s="263"/>
      <c r="T49" s="264"/>
      <c r="U49" s="264"/>
      <c r="V49" s="264"/>
      <c r="W49" s="264"/>
      <c r="X49" s="264"/>
      <c r="Y49" s="264"/>
      <c r="Z49" s="264"/>
      <c r="AA49" s="264"/>
      <c r="AB49" s="264"/>
      <c r="AC49" s="265"/>
      <c r="AF49" s="225"/>
      <c r="AG49" s="225"/>
      <c r="AH49" s="225"/>
      <c r="AI49" s="225"/>
      <c r="AJ49" s="225"/>
      <c r="AK49" s="226"/>
      <c r="AL49" s="226"/>
      <c r="AM49" s="227"/>
      <c r="AN49" s="231"/>
      <c r="AO49" s="247"/>
      <c r="AP49" s="249"/>
      <c r="AQ49" s="249"/>
      <c r="AR49" s="250"/>
      <c r="AS49" s="249"/>
      <c r="AT49" s="249"/>
      <c r="AU49" s="251"/>
      <c r="AV49" s="251"/>
      <c r="AW49" s="252"/>
      <c r="AX49" s="237"/>
      <c r="AY49" s="237"/>
      <c r="AZ49" s="237"/>
      <c r="BA49" s="225"/>
      <c r="BB49" s="225"/>
      <c r="BC49" s="225"/>
      <c r="BD49" s="226"/>
      <c r="BE49" s="226"/>
      <c r="BF49" s="226"/>
      <c r="BG49" s="231"/>
      <c r="BH49" s="231"/>
      <c r="BI49" s="247"/>
      <c r="BJ49" s="249"/>
      <c r="BK49" s="249"/>
      <c r="BL49" s="249"/>
      <c r="BM49" s="251"/>
      <c r="BN49" s="253"/>
      <c r="BO49" s="252"/>
      <c r="BP49" s="237"/>
      <c r="BQ49" s="237"/>
      <c r="BR49" s="237"/>
      <c r="BS49" s="237"/>
      <c r="BT49" s="225"/>
      <c r="BU49" s="225"/>
      <c r="BV49" s="225"/>
      <c r="BW49" s="239"/>
      <c r="BX49" s="226"/>
      <c r="BY49" s="231"/>
      <c r="BZ49" s="231"/>
      <c r="CA49" s="240"/>
      <c r="CB49" s="237"/>
      <c r="CC49" s="237"/>
      <c r="CD49" s="237"/>
      <c r="CE49" s="237"/>
      <c r="CF49" s="225"/>
      <c r="CG49" s="225"/>
      <c r="CH49" s="225"/>
      <c r="CI49" s="239"/>
      <c r="CJ49" s="239"/>
      <c r="CK49" s="226"/>
      <c r="CL49" s="231"/>
      <c r="CM49" s="261"/>
      <c r="CN49" s="256"/>
      <c r="CO49" s="256"/>
      <c r="CP49" s="256"/>
      <c r="CQ49" s="256"/>
      <c r="CR49" s="256"/>
      <c r="CS49" s="256"/>
      <c r="CT49" s="256"/>
      <c r="CU49" s="256"/>
      <c r="CV49" s="256"/>
      <c r="CW49" s="257"/>
      <c r="CX49" s="257"/>
      <c r="CY49" s="258"/>
      <c r="CZ49" s="264"/>
      <c r="DA49" s="264"/>
      <c r="DB49" s="264"/>
      <c r="DC49" s="264"/>
      <c r="DD49" s="264"/>
      <c r="DE49" s="264"/>
      <c r="DF49" s="264"/>
      <c r="DG49" s="264"/>
      <c r="DH49" s="264"/>
      <c r="DI49" s="264"/>
      <c r="DJ49" s="264"/>
      <c r="DK49" s="264"/>
      <c r="DL49" s="264"/>
      <c r="DM49" s="264"/>
      <c r="DN49" s="264"/>
      <c r="DO49" s="264"/>
      <c r="DP49" s="264"/>
      <c r="DQ49" s="264"/>
      <c r="DR49" s="264"/>
      <c r="DS49" s="264"/>
      <c r="DT49" s="264"/>
      <c r="DU49" s="264"/>
      <c r="DV49" s="264"/>
      <c r="DW49" s="264"/>
      <c r="DX49" s="264"/>
      <c r="DY49" s="264"/>
      <c r="DZ49" s="264"/>
      <c r="EA49" s="264"/>
      <c r="EB49" s="264"/>
      <c r="EC49" s="264"/>
      <c r="ED49" s="264"/>
      <c r="EE49" s="264"/>
      <c r="EF49" s="264"/>
      <c r="EG49" s="264"/>
      <c r="EH49" s="264"/>
      <c r="EI49" s="264"/>
      <c r="EJ49" s="264"/>
      <c r="EK49" s="264"/>
      <c r="EL49" s="264"/>
      <c r="EM49" s="264"/>
      <c r="EN49" s="264"/>
      <c r="EO49" s="264"/>
      <c r="EP49" s="264"/>
      <c r="EQ49" s="264"/>
      <c r="ER49" s="264"/>
      <c r="ES49" s="264"/>
      <c r="ET49" s="264"/>
      <c r="EU49" s="264"/>
      <c r="EV49" s="264"/>
      <c r="EW49" s="264"/>
      <c r="EX49" s="264"/>
      <c r="EY49" s="264"/>
      <c r="EZ49" s="264"/>
      <c r="FA49" s="264"/>
      <c r="FB49" s="264"/>
      <c r="FC49" s="264"/>
      <c r="FD49" s="264"/>
      <c r="FE49" s="264"/>
      <c r="FF49" s="264"/>
      <c r="FG49" s="264"/>
      <c r="FH49" s="264"/>
      <c r="FI49" s="264"/>
      <c r="FJ49" s="264"/>
      <c r="FK49" s="264"/>
      <c r="FL49" s="264"/>
      <c r="FM49" s="264"/>
      <c r="FN49" s="264"/>
      <c r="FO49" s="264"/>
      <c r="FP49" s="264"/>
      <c r="FQ49" s="264"/>
      <c r="FR49" s="264"/>
      <c r="FS49" s="264"/>
      <c r="FT49" s="264"/>
      <c r="FU49" s="264"/>
      <c r="FV49" s="264"/>
      <c r="FW49" s="264"/>
      <c r="FX49" s="264"/>
      <c r="FY49" s="264"/>
      <c r="FZ49" s="264"/>
      <c r="GA49" s="264"/>
      <c r="GB49" s="264"/>
      <c r="GC49" s="264"/>
      <c r="GD49" s="264"/>
      <c r="GE49" s="264"/>
      <c r="GF49" s="264"/>
      <c r="GG49" s="264"/>
      <c r="GH49" s="264"/>
      <c r="GI49" s="264"/>
      <c r="GJ49" s="264"/>
      <c r="GK49" s="264"/>
      <c r="GL49" s="264"/>
      <c r="GM49" s="264"/>
      <c r="GN49" s="264"/>
      <c r="GO49" s="264"/>
      <c r="GP49" s="264"/>
      <c r="GQ49" s="264"/>
      <c r="GR49" s="264"/>
      <c r="GS49" s="264"/>
      <c r="GT49" s="264"/>
      <c r="GU49" s="264"/>
      <c r="GV49" s="264"/>
      <c r="GW49" s="264"/>
      <c r="GX49" s="264"/>
      <c r="GY49" s="264"/>
      <c r="GZ49" s="264"/>
      <c r="HA49" s="264"/>
      <c r="HB49" s="264"/>
      <c r="HC49" s="264"/>
      <c r="HD49" s="264"/>
      <c r="HE49" s="264"/>
      <c r="HF49" s="264"/>
    </row>
    <row r="50" spans="4:214" s="262" customFormat="1" ht="14.25">
      <c r="D50" s="263"/>
      <c r="E50" s="264"/>
      <c r="F50" s="264"/>
      <c r="G50" s="264"/>
      <c r="H50" s="264"/>
      <c r="I50" s="264"/>
      <c r="J50" s="264"/>
      <c r="K50" s="265"/>
      <c r="S50" s="263"/>
      <c r="T50" s="264"/>
      <c r="U50" s="264"/>
      <c r="V50" s="264"/>
      <c r="W50" s="264"/>
      <c r="X50" s="264"/>
      <c r="Y50" s="264"/>
      <c r="Z50" s="264"/>
      <c r="AA50" s="264"/>
      <c r="AB50" s="264"/>
      <c r="AC50" s="265"/>
      <c r="AF50" s="225"/>
      <c r="AG50" s="225"/>
      <c r="AH50" s="225"/>
      <c r="AI50" s="225"/>
      <c r="AJ50" s="225"/>
      <c r="AK50" s="226"/>
      <c r="AL50" s="226"/>
      <c r="AM50" s="227"/>
      <c r="AN50" s="231"/>
      <c r="AO50" s="247"/>
      <c r="AP50" s="249"/>
      <c r="AQ50" s="249"/>
      <c r="AR50" s="250"/>
      <c r="AS50" s="249"/>
      <c r="AT50" s="249"/>
      <c r="AU50" s="251"/>
      <c r="AV50" s="251"/>
      <c r="AW50" s="252"/>
      <c r="AX50" s="237"/>
      <c r="AY50" s="237"/>
      <c r="AZ50" s="237"/>
      <c r="BA50" s="225"/>
      <c r="BB50" s="225"/>
      <c r="BC50" s="225"/>
      <c r="BD50" s="226"/>
      <c r="BE50" s="226"/>
      <c r="BF50" s="226"/>
      <c r="BG50" s="231"/>
      <c r="BH50" s="231"/>
      <c r="BI50" s="247"/>
      <c r="BJ50" s="249"/>
      <c r="BK50" s="249"/>
      <c r="BL50" s="249"/>
      <c r="BM50" s="251"/>
      <c r="BN50" s="253"/>
      <c r="BO50" s="252"/>
      <c r="BP50" s="237"/>
      <c r="BQ50" s="237"/>
      <c r="BR50" s="237"/>
      <c r="BS50" s="237"/>
      <c r="BT50" s="225"/>
      <c r="BU50" s="225"/>
      <c r="BV50" s="225"/>
      <c r="BW50" s="239"/>
      <c r="BX50" s="226"/>
      <c r="BY50" s="231"/>
      <c r="BZ50" s="231"/>
      <c r="CA50" s="240"/>
      <c r="CB50" s="237"/>
      <c r="CC50" s="237"/>
      <c r="CD50" s="237"/>
      <c r="CE50" s="237"/>
      <c r="CF50" s="225"/>
      <c r="CG50" s="225"/>
      <c r="CH50" s="225"/>
      <c r="CI50" s="239"/>
      <c r="CJ50" s="239"/>
      <c r="CK50" s="226"/>
      <c r="CL50" s="231"/>
      <c r="CM50" s="261"/>
      <c r="CN50" s="256"/>
      <c r="CO50" s="256"/>
      <c r="CP50" s="256"/>
      <c r="CQ50" s="256"/>
      <c r="CR50" s="256"/>
      <c r="CS50" s="256"/>
      <c r="CT50" s="256"/>
      <c r="CU50" s="256"/>
      <c r="CV50" s="256"/>
      <c r="CW50" s="257"/>
      <c r="CX50" s="257"/>
      <c r="CY50" s="258"/>
      <c r="CZ50" s="264"/>
      <c r="DA50" s="264"/>
      <c r="DB50" s="264"/>
      <c r="DC50" s="264"/>
      <c r="DD50" s="264"/>
      <c r="DE50" s="264"/>
      <c r="DF50" s="264"/>
      <c r="DG50" s="264"/>
      <c r="DH50" s="264"/>
      <c r="DI50" s="264"/>
      <c r="DJ50" s="264"/>
      <c r="DK50" s="264"/>
      <c r="DL50" s="264"/>
      <c r="DM50" s="264"/>
      <c r="DN50" s="264"/>
      <c r="DO50" s="264"/>
      <c r="DP50" s="264"/>
      <c r="DQ50" s="264"/>
      <c r="DR50" s="264"/>
      <c r="DS50" s="264"/>
      <c r="DT50" s="264"/>
      <c r="DU50" s="264"/>
      <c r="DV50" s="264"/>
      <c r="DW50" s="264"/>
      <c r="DX50" s="264"/>
      <c r="DY50" s="264"/>
      <c r="DZ50" s="264"/>
      <c r="EA50" s="264"/>
      <c r="EB50" s="264"/>
      <c r="EC50" s="264"/>
      <c r="ED50" s="264"/>
      <c r="EE50" s="264"/>
      <c r="EF50" s="264"/>
      <c r="EG50" s="264"/>
      <c r="EH50" s="264"/>
      <c r="EI50" s="264"/>
      <c r="EJ50" s="264"/>
      <c r="EK50" s="264"/>
      <c r="EL50" s="264"/>
      <c r="EM50" s="264"/>
      <c r="EN50" s="264"/>
      <c r="EO50" s="264"/>
      <c r="EP50" s="264"/>
      <c r="EQ50" s="264"/>
      <c r="ER50" s="264"/>
      <c r="ES50" s="264"/>
      <c r="ET50" s="264"/>
      <c r="EU50" s="264"/>
      <c r="EV50" s="264"/>
      <c r="EW50" s="264"/>
      <c r="EX50" s="264"/>
      <c r="EY50" s="264"/>
      <c r="EZ50" s="264"/>
      <c r="FA50" s="264"/>
      <c r="FB50" s="264"/>
      <c r="FC50" s="264"/>
      <c r="FD50" s="264"/>
      <c r="FE50" s="264"/>
      <c r="FF50" s="264"/>
      <c r="FG50" s="264"/>
      <c r="FH50" s="264"/>
      <c r="FI50" s="264"/>
      <c r="FJ50" s="264"/>
      <c r="FK50" s="264"/>
      <c r="FL50" s="264"/>
      <c r="FM50" s="264"/>
      <c r="FN50" s="264"/>
      <c r="FO50" s="264"/>
      <c r="FP50" s="264"/>
      <c r="FQ50" s="264"/>
      <c r="FR50" s="264"/>
      <c r="FS50" s="264"/>
      <c r="FT50" s="264"/>
      <c r="FU50" s="264"/>
      <c r="FV50" s="264"/>
      <c r="FW50" s="264"/>
      <c r="FX50" s="264"/>
      <c r="FY50" s="264"/>
      <c r="FZ50" s="264"/>
      <c r="GA50" s="264"/>
      <c r="GB50" s="264"/>
      <c r="GC50" s="264"/>
      <c r="GD50" s="264"/>
      <c r="GE50" s="264"/>
      <c r="GF50" s="264"/>
      <c r="GG50" s="264"/>
      <c r="GH50" s="264"/>
      <c r="GI50" s="264"/>
      <c r="GJ50" s="264"/>
      <c r="GK50" s="264"/>
      <c r="GL50" s="264"/>
      <c r="GM50" s="264"/>
      <c r="GN50" s="264"/>
      <c r="GO50" s="264"/>
      <c r="GP50" s="264"/>
      <c r="GQ50" s="264"/>
      <c r="GR50" s="264"/>
      <c r="GS50" s="264"/>
      <c r="GT50" s="264"/>
      <c r="GU50" s="264"/>
      <c r="GV50" s="264"/>
      <c r="GW50" s="264"/>
      <c r="GX50" s="264"/>
      <c r="GY50" s="264"/>
      <c r="GZ50" s="264"/>
      <c r="HA50" s="264"/>
      <c r="HB50" s="264"/>
      <c r="HC50" s="264"/>
      <c r="HD50" s="264"/>
      <c r="HE50" s="264"/>
      <c r="HF50" s="264"/>
    </row>
    <row r="51" spans="4:214" s="262" customFormat="1" ht="14.25">
      <c r="D51" s="263"/>
      <c r="E51" s="264"/>
      <c r="F51" s="264"/>
      <c r="G51" s="264"/>
      <c r="H51" s="264"/>
      <c r="I51" s="264"/>
      <c r="J51" s="264"/>
      <c r="K51" s="265"/>
      <c r="S51" s="263"/>
      <c r="T51" s="264"/>
      <c r="U51" s="264"/>
      <c r="V51" s="264"/>
      <c r="W51" s="264"/>
      <c r="X51" s="264"/>
      <c r="Y51" s="264"/>
      <c r="Z51" s="264"/>
      <c r="AA51" s="264"/>
      <c r="AB51" s="264"/>
      <c r="AC51" s="265"/>
      <c r="AF51" s="225"/>
      <c r="AG51" s="225"/>
      <c r="AH51" s="225"/>
      <c r="AI51" s="225"/>
      <c r="AJ51" s="225"/>
      <c r="AK51" s="226"/>
      <c r="AL51" s="226"/>
      <c r="AM51" s="227"/>
      <c r="AN51" s="231"/>
      <c r="AO51" s="247"/>
      <c r="AP51" s="249"/>
      <c r="AQ51" s="249"/>
      <c r="AR51" s="250"/>
      <c r="AS51" s="249"/>
      <c r="AT51" s="249"/>
      <c r="AU51" s="251"/>
      <c r="AV51" s="251"/>
      <c r="AW51" s="252"/>
      <c r="AX51" s="237"/>
      <c r="AY51" s="237"/>
      <c r="AZ51" s="237"/>
      <c r="BA51" s="225"/>
      <c r="BB51" s="225"/>
      <c r="BC51" s="225"/>
      <c r="BD51" s="226"/>
      <c r="BE51" s="226"/>
      <c r="BF51" s="226"/>
      <c r="BG51" s="231"/>
      <c r="BH51" s="231"/>
      <c r="BI51" s="247"/>
      <c r="BJ51" s="249"/>
      <c r="BK51" s="249"/>
      <c r="BL51" s="249"/>
      <c r="BM51" s="251"/>
      <c r="BN51" s="253"/>
      <c r="BO51" s="252"/>
      <c r="BP51" s="237"/>
      <c r="BQ51" s="237"/>
      <c r="BR51" s="237"/>
      <c r="BS51" s="237"/>
      <c r="BT51" s="225"/>
      <c r="BU51" s="225"/>
      <c r="BV51" s="225"/>
      <c r="BW51" s="239"/>
      <c r="BX51" s="226"/>
      <c r="BY51" s="231"/>
      <c r="BZ51" s="231"/>
      <c r="CA51" s="240"/>
      <c r="CB51" s="237"/>
      <c r="CC51" s="237"/>
      <c r="CD51" s="237"/>
      <c r="CE51" s="237"/>
      <c r="CF51" s="225"/>
      <c r="CG51" s="225"/>
      <c r="CH51" s="225"/>
      <c r="CI51" s="239"/>
      <c r="CJ51" s="239"/>
      <c r="CK51" s="226"/>
      <c r="CL51" s="231"/>
      <c r="CM51" s="261"/>
      <c r="CN51" s="256"/>
      <c r="CO51" s="256"/>
      <c r="CP51" s="256"/>
      <c r="CQ51" s="256"/>
      <c r="CR51" s="256"/>
      <c r="CS51" s="256"/>
      <c r="CT51" s="256"/>
      <c r="CU51" s="256"/>
      <c r="CV51" s="256"/>
      <c r="CW51" s="257"/>
      <c r="CX51" s="257"/>
      <c r="CY51" s="258"/>
      <c r="CZ51" s="264"/>
      <c r="DA51" s="264"/>
      <c r="DB51" s="264"/>
      <c r="DC51" s="264"/>
      <c r="DD51" s="264"/>
      <c r="DE51" s="264"/>
      <c r="DF51" s="264"/>
      <c r="DG51" s="264"/>
      <c r="DH51" s="264"/>
      <c r="DI51" s="264"/>
      <c r="DJ51" s="264"/>
      <c r="DK51" s="264"/>
      <c r="DL51" s="264"/>
      <c r="DM51" s="264"/>
      <c r="DN51" s="264"/>
      <c r="DO51" s="264"/>
      <c r="DP51" s="264"/>
      <c r="DQ51" s="264"/>
      <c r="DR51" s="264"/>
      <c r="DS51" s="264"/>
      <c r="DT51" s="264"/>
      <c r="DU51" s="264"/>
      <c r="DV51" s="264"/>
      <c r="DW51" s="264"/>
      <c r="DX51" s="264"/>
      <c r="DY51" s="264"/>
      <c r="DZ51" s="264"/>
      <c r="EA51" s="264"/>
      <c r="EB51" s="264"/>
      <c r="EC51" s="264"/>
      <c r="ED51" s="264"/>
      <c r="EE51" s="264"/>
      <c r="EF51" s="264"/>
      <c r="EG51" s="264"/>
      <c r="EH51" s="264"/>
      <c r="EI51" s="264"/>
      <c r="EJ51" s="264"/>
      <c r="EK51" s="264"/>
      <c r="EL51" s="264"/>
      <c r="EM51" s="264"/>
      <c r="EN51" s="264"/>
      <c r="EO51" s="264"/>
      <c r="EP51" s="264"/>
      <c r="EQ51" s="264"/>
      <c r="ER51" s="264"/>
      <c r="ES51" s="264"/>
      <c r="ET51" s="264"/>
      <c r="EU51" s="264"/>
      <c r="EV51" s="264"/>
      <c r="EW51" s="264"/>
      <c r="EX51" s="264"/>
      <c r="EY51" s="264"/>
      <c r="EZ51" s="264"/>
      <c r="FA51" s="264"/>
      <c r="FB51" s="264"/>
      <c r="FC51" s="264"/>
      <c r="FD51" s="264"/>
      <c r="FE51" s="264"/>
      <c r="FF51" s="264"/>
      <c r="FG51" s="264"/>
      <c r="FH51" s="264"/>
      <c r="FI51" s="264"/>
      <c r="FJ51" s="264"/>
      <c r="FK51" s="264"/>
      <c r="FL51" s="264"/>
      <c r="FM51" s="264"/>
      <c r="FN51" s="264"/>
      <c r="FO51" s="264"/>
      <c r="FP51" s="264"/>
      <c r="FQ51" s="264"/>
      <c r="FR51" s="264"/>
      <c r="FS51" s="264"/>
      <c r="FT51" s="264"/>
      <c r="FU51" s="264"/>
      <c r="FV51" s="264"/>
      <c r="FW51" s="264"/>
      <c r="FX51" s="264"/>
      <c r="FY51" s="264"/>
      <c r="FZ51" s="264"/>
      <c r="GA51" s="264"/>
      <c r="GB51" s="264"/>
      <c r="GC51" s="264"/>
      <c r="GD51" s="264"/>
      <c r="GE51" s="264"/>
      <c r="GF51" s="264"/>
      <c r="GG51" s="264"/>
      <c r="GH51" s="264"/>
      <c r="GI51" s="264"/>
      <c r="GJ51" s="264"/>
      <c r="GK51" s="264"/>
      <c r="GL51" s="264"/>
      <c r="GM51" s="264"/>
      <c r="GN51" s="264"/>
      <c r="GO51" s="264"/>
      <c r="GP51" s="264"/>
      <c r="GQ51" s="264"/>
      <c r="GR51" s="264"/>
      <c r="GS51" s="264"/>
      <c r="GT51" s="264"/>
      <c r="GU51" s="264"/>
      <c r="GV51" s="264"/>
      <c r="GW51" s="264"/>
      <c r="GX51" s="264"/>
      <c r="GY51" s="264"/>
      <c r="GZ51" s="264"/>
      <c r="HA51" s="264"/>
      <c r="HB51" s="264"/>
      <c r="HC51" s="264"/>
      <c r="HD51" s="264"/>
      <c r="HE51" s="264"/>
      <c r="HF51" s="264"/>
    </row>
    <row r="52" spans="4:214" s="262" customFormat="1" ht="14.25">
      <c r="D52" s="263"/>
      <c r="E52" s="264"/>
      <c r="F52" s="264"/>
      <c r="G52" s="264"/>
      <c r="H52" s="264"/>
      <c r="I52" s="264"/>
      <c r="J52" s="264"/>
      <c r="K52" s="265"/>
      <c r="S52" s="263"/>
      <c r="T52" s="264"/>
      <c r="U52" s="264"/>
      <c r="V52" s="264"/>
      <c r="W52" s="264"/>
      <c r="X52" s="264"/>
      <c r="Y52" s="264"/>
      <c r="Z52" s="264"/>
      <c r="AA52" s="264"/>
      <c r="AB52" s="264"/>
      <c r="AC52" s="265"/>
      <c r="AF52" s="225"/>
      <c r="AG52" s="225"/>
      <c r="AH52" s="225"/>
      <c r="AI52" s="225"/>
      <c r="AJ52" s="225"/>
      <c r="AK52" s="226"/>
      <c r="AL52" s="226"/>
      <c r="AM52" s="227"/>
      <c r="AN52" s="231"/>
      <c r="AO52" s="247"/>
      <c r="AP52" s="249"/>
      <c r="AQ52" s="249"/>
      <c r="AR52" s="250"/>
      <c r="AS52" s="249"/>
      <c r="AT52" s="249"/>
      <c r="AU52" s="251"/>
      <c r="AV52" s="251"/>
      <c r="AW52" s="252"/>
      <c r="AX52" s="237"/>
      <c r="AY52" s="237"/>
      <c r="AZ52" s="237"/>
      <c r="BA52" s="225"/>
      <c r="BB52" s="225"/>
      <c r="BC52" s="225"/>
      <c r="BD52" s="226"/>
      <c r="BE52" s="226"/>
      <c r="BF52" s="226"/>
      <c r="BG52" s="231"/>
      <c r="BH52" s="231"/>
      <c r="BI52" s="247"/>
      <c r="BJ52" s="249"/>
      <c r="BK52" s="249"/>
      <c r="BL52" s="249"/>
      <c r="BM52" s="251"/>
      <c r="BN52" s="253"/>
      <c r="BO52" s="252"/>
      <c r="BP52" s="237"/>
      <c r="BQ52" s="237"/>
      <c r="BR52" s="237"/>
      <c r="BS52" s="237"/>
      <c r="BT52" s="225"/>
      <c r="BU52" s="225"/>
      <c r="BV52" s="225"/>
      <c r="BW52" s="239"/>
      <c r="BX52" s="226"/>
      <c r="BY52" s="231"/>
      <c r="BZ52" s="231"/>
      <c r="CA52" s="240"/>
      <c r="CB52" s="237"/>
      <c r="CC52" s="237"/>
      <c r="CD52" s="237"/>
      <c r="CE52" s="237"/>
      <c r="CF52" s="225"/>
      <c r="CG52" s="225"/>
      <c r="CH52" s="225"/>
      <c r="CI52" s="239"/>
      <c r="CJ52" s="239"/>
      <c r="CK52" s="226"/>
      <c r="CL52" s="231"/>
      <c r="CM52" s="261"/>
      <c r="CN52" s="256"/>
      <c r="CO52" s="256"/>
      <c r="CP52" s="256"/>
      <c r="CQ52" s="256"/>
      <c r="CR52" s="256"/>
      <c r="CS52" s="256"/>
      <c r="CT52" s="256"/>
      <c r="CU52" s="256"/>
      <c r="CV52" s="256"/>
      <c r="CW52" s="257"/>
      <c r="CX52" s="257"/>
      <c r="CY52" s="258"/>
      <c r="CZ52" s="264"/>
      <c r="DA52" s="264"/>
      <c r="DB52" s="264"/>
      <c r="DC52" s="264"/>
      <c r="DD52" s="264"/>
      <c r="DE52" s="264"/>
      <c r="DF52" s="264"/>
      <c r="DG52" s="264"/>
      <c r="DH52" s="264"/>
      <c r="DI52" s="264"/>
      <c r="DJ52" s="264"/>
      <c r="DK52" s="264"/>
      <c r="DL52" s="264"/>
      <c r="DM52" s="264"/>
      <c r="DN52" s="264"/>
      <c r="DO52" s="264"/>
      <c r="DP52" s="264"/>
      <c r="DQ52" s="264"/>
      <c r="DR52" s="264"/>
      <c r="DS52" s="264"/>
      <c r="DT52" s="264"/>
      <c r="DU52" s="264"/>
      <c r="DV52" s="264"/>
      <c r="DW52" s="264"/>
      <c r="DX52" s="264"/>
      <c r="DY52" s="264"/>
      <c r="DZ52" s="264"/>
      <c r="EA52" s="264"/>
      <c r="EB52" s="264"/>
      <c r="EC52" s="264"/>
      <c r="ED52" s="264"/>
      <c r="EE52" s="264"/>
      <c r="EF52" s="264"/>
      <c r="EG52" s="264"/>
      <c r="EH52" s="264"/>
      <c r="EI52" s="264"/>
      <c r="EJ52" s="264"/>
      <c r="EK52" s="264"/>
      <c r="EL52" s="264"/>
      <c r="EM52" s="264"/>
      <c r="EN52" s="264"/>
      <c r="EO52" s="264"/>
      <c r="EP52" s="264"/>
      <c r="EQ52" s="264"/>
      <c r="ER52" s="264"/>
      <c r="ES52" s="264"/>
      <c r="ET52" s="264"/>
      <c r="EU52" s="264"/>
      <c r="EV52" s="264"/>
      <c r="EW52" s="264"/>
      <c r="EX52" s="264"/>
      <c r="EY52" s="264"/>
      <c r="EZ52" s="264"/>
      <c r="FA52" s="264"/>
      <c r="FB52" s="264"/>
      <c r="FC52" s="264"/>
      <c r="FD52" s="264"/>
      <c r="FE52" s="264"/>
      <c r="FF52" s="264"/>
      <c r="FG52" s="264"/>
      <c r="FH52" s="264"/>
      <c r="FI52" s="264"/>
      <c r="FJ52" s="264"/>
      <c r="FK52" s="264"/>
      <c r="FL52" s="264"/>
      <c r="FM52" s="264"/>
      <c r="FN52" s="264"/>
      <c r="FO52" s="264"/>
      <c r="FP52" s="264"/>
      <c r="FQ52" s="264"/>
      <c r="FR52" s="264"/>
      <c r="FS52" s="264"/>
      <c r="FT52" s="264"/>
      <c r="FU52" s="264"/>
      <c r="FV52" s="264"/>
      <c r="FW52" s="264"/>
      <c r="FX52" s="264"/>
      <c r="FY52" s="264"/>
      <c r="FZ52" s="264"/>
      <c r="GA52" s="264"/>
      <c r="GB52" s="264"/>
      <c r="GC52" s="264"/>
      <c r="GD52" s="264"/>
      <c r="GE52" s="264"/>
      <c r="GF52" s="264"/>
      <c r="GG52" s="264"/>
      <c r="GH52" s="264"/>
      <c r="GI52" s="264"/>
      <c r="GJ52" s="264"/>
      <c r="GK52" s="264"/>
      <c r="GL52" s="264"/>
      <c r="GM52" s="264"/>
      <c r="GN52" s="264"/>
      <c r="GO52" s="264"/>
      <c r="GP52" s="264"/>
      <c r="GQ52" s="264"/>
      <c r="GR52" s="264"/>
      <c r="GS52" s="264"/>
      <c r="GT52" s="264"/>
      <c r="GU52" s="264"/>
      <c r="GV52" s="264"/>
      <c r="GW52" s="264"/>
      <c r="GX52" s="264"/>
      <c r="GY52" s="264"/>
      <c r="GZ52" s="264"/>
      <c r="HA52" s="264"/>
      <c r="HB52" s="264"/>
      <c r="HC52" s="264"/>
      <c r="HD52" s="264"/>
      <c r="HE52" s="264"/>
      <c r="HF52" s="264"/>
    </row>
    <row r="53" spans="4:214" s="262" customFormat="1" ht="14.25">
      <c r="D53" s="263"/>
      <c r="E53" s="264"/>
      <c r="F53" s="264"/>
      <c r="G53" s="264"/>
      <c r="H53" s="264"/>
      <c r="I53" s="264"/>
      <c r="J53" s="264"/>
      <c r="K53" s="265"/>
      <c r="S53" s="263"/>
      <c r="T53" s="264"/>
      <c r="U53" s="264"/>
      <c r="V53" s="264"/>
      <c r="W53" s="264"/>
      <c r="X53" s="264"/>
      <c r="Y53" s="264"/>
      <c r="Z53" s="264"/>
      <c r="AA53" s="264"/>
      <c r="AB53" s="264"/>
      <c r="AC53" s="265"/>
      <c r="AF53" s="225"/>
      <c r="AG53" s="225"/>
      <c r="AH53" s="225"/>
      <c r="AI53" s="225"/>
      <c r="AJ53" s="225"/>
      <c r="AK53" s="226"/>
      <c r="AL53" s="226"/>
      <c r="AM53" s="227"/>
      <c r="AN53" s="231"/>
      <c r="AO53" s="247"/>
      <c r="AP53" s="249"/>
      <c r="AQ53" s="249"/>
      <c r="AR53" s="250"/>
      <c r="AS53" s="249"/>
      <c r="AT53" s="249"/>
      <c r="AU53" s="251"/>
      <c r="AV53" s="251"/>
      <c r="AW53" s="252"/>
      <c r="AX53" s="237"/>
      <c r="AY53" s="237"/>
      <c r="AZ53" s="237"/>
      <c r="BA53" s="225"/>
      <c r="BB53" s="225"/>
      <c r="BC53" s="225"/>
      <c r="BD53" s="226"/>
      <c r="BE53" s="226"/>
      <c r="BF53" s="226"/>
      <c r="BG53" s="231"/>
      <c r="BH53" s="231"/>
      <c r="BI53" s="247"/>
      <c r="BJ53" s="249"/>
      <c r="BK53" s="249"/>
      <c r="BL53" s="249"/>
      <c r="BM53" s="251"/>
      <c r="BN53" s="253"/>
      <c r="BO53" s="252"/>
      <c r="BP53" s="237"/>
      <c r="BQ53" s="237"/>
      <c r="BR53" s="237"/>
      <c r="BS53" s="237"/>
      <c r="BT53" s="225"/>
      <c r="BU53" s="225"/>
      <c r="BV53" s="225"/>
      <c r="BW53" s="239"/>
      <c r="BX53" s="226"/>
      <c r="BY53" s="231"/>
      <c r="BZ53" s="231"/>
      <c r="CA53" s="240"/>
      <c r="CB53" s="237"/>
      <c r="CC53" s="237"/>
      <c r="CD53" s="237"/>
      <c r="CE53" s="237"/>
      <c r="CF53" s="225"/>
      <c r="CG53" s="225"/>
      <c r="CH53" s="225"/>
      <c r="CI53" s="239"/>
      <c r="CJ53" s="239"/>
      <c r="CK53" s="226"/>
      <c r="CL53" s="231"/>
      <c r="CM53" s="261"/>
      <c r="CN53" s="256"/>
      <c r="CO53" s="256"/>
      <c r="CP53" s="256"/>
      <c r="CQ53" s="256"/>
      <c r="CR53" s="256"/>
      <c r="CS53" s="256"/>
      <c r="CT53" s="256"/>
      <c r="CU53" s="256"/>
      <c r="CV53" s="256"/>
      <c r="CW53" s="257"/>
      <c r="CX53" s="257"/>
      <c r="CY53" s="258"/>
      <c r="CZ53" s="264"/>
      <c r="DA53" s="264"/>
      <c r="DB53" s="264"/>
      <c r="DC53" s="264"/>
      <c r="DD53" s="264"/>
      <c r="DE53" s="264"/>
      <c r="DF53" s="264"/>
      <c r="DG53" s="264"/>
      <c r="DH53" s="264"/>
      <c r="DI53" s="264"/>
      <c r="DJ53" s="264"/>
      <c r="DK53" s="264"/>
      <c r="DL53" s="264"/>
      <c r="DM53" s="264"/>
      <c r="DN53" s="264"/>
      <c r="DO53" s="264"/>
      <c r="DP53" s="264"/>
      <c r="DQ53" s="264"/>
      <c r="DR53" s="264"/>
      <c r="DS53" s="264"/>
      <c r="DT53" s="264"/>
      <c r="DU53" s="264"/>
      <c r="DV53" s="264"/>
      <c r="DW53" s="264"/>
      <c r="DX53" s="264"/>
      <c r="DY53" s="264"/>
      <c r="DZ53" s="264"/>
      <c r="EA53" s="264"/>
      <c r="EB53" s="264"/>
      <c r="EC53" s="264"/>
      <c r="ED53" s="264"/>
      <c r="EE53" s="264"/>
      <c r="EF53" s="264"/>
      <c r="EG53" s="264"/>
      <c r="EH53" s="264"/>
      <c r="EI53" s="264"/>
      <c r="EJ53" s="264"/>
      <c r="EK53" s="264"/>
      <c r="EL53" s="264"/>
      <c r="EM53" s="264"/>
      <c r="EN53" s="264"/>
      <c r="EO53" s="264"/>
      <c r="EP53" s="264"/>
      <c r="EQ53" s="264"/>
      <c r="ER53" s="264"/>
      <c r="ES53" s="264"/>
      <c r="ET53" s="264"/>
      <c r="EU53" s="264"/>
      <c r="EV53" s="264"/>
      <c r="EW53" s="264"/>
      <c r="EX53" s="264"/>
      <c r="EY53" s="264"/>
      <c r="EZ53" s="264"/>
      <c r="FA53" s="264"/>
      <c r="FB53" s="264"/>
      <c r="FC53" s="264"/>
      <c r="FD53" s="264"/>
      <c r="FE53" s="264"/>
      <c r="FF53" s="264"/>
      <c r="FG53" s="264"/>
      <c r="FH53" s="264"/>
      <c r="FI53" s="264"/>
      <c r="FJ53" s="264"/>
      <c r="FK53" s="264"/>
      <c r="FL53" s="264"/>
      <c r="FM53" s="264"/>
      <c r="FN53" s="264"/>
      <c r="FO53" s="264"/>
      <c r="FP53" s="264"/>
      <c r="FQ53" s="264"/>
      <c r="FR53" s="264"/>
      <c r="FS53" s="264"/>
      <c r="FT53" s="264"/>
      <c r="FU53" s="264"/>
      <c r="FV53" s="264"/>
      <c r="FW53" s="264"/>
      <c r="FX53" s="264"/>
      <c r="FY53" s="264"/>
      <c r="FZ53" s="264"/>
      <c r="GA53" s="264"/>
      <c r="GB53" s="264"/>
      <c r="GC53" s="264"/>
      <c r="GD53" s="264"/>
      <c r="GE53" s="264"/>
      <c r="GF53" s="264"/>
      <c r="GG53" s="264"/>
      <c r="GH53" s="264"/>
      <c r="GI53" s="264"/>
      <c r="GJ53" s="264"/>
      <c r="GK53" s="264"/>
      <c r="GL53" s="264"/>
      <c r="GM53" s="264"/>
      <c r="GN53" s="264"/>
      <c r="GO53" s="264"/>
      <c r="GP53" s="264"/>
      <c r="GQ53" s="264"/>
      <c r="GR53" s="264"/>
      <c r="GS53" s="264"/>
      <c r="GT53" s="264"/>
      <c r="GU53" s="264"/>
      <c r="GV53" s="264"/>
      <c r="GW53" s="264"/>
      <c r="GX53" s="264"/>
      <c r="GY53" s="264"/>
      <c r="GZ53" s="264"/>
      <c r="HA53" s="264"/>
      <c r="HB53" s="264"/>
      <c r="HC53" s="264"/>
      <c r="HD53" s="264"/>
      <c r="HE53" s="264"/>
      <c r="HF53" s="264"/>
    </row>
    <row r="54" spans="4:214" s="262" customFormat="1" ht="14.25">
      <c r="D54" s="263"/>
      <c r="E54" s="264"/>
      <c r="F54" s="264"/>
      <c r="G54" s="264"/>
      <c r="H54" s="264"/>
      <c r="I54" s="264"/>
      <c r="J54" s="264"/>
      <c r="K54" s="265"/>
      <c r="S54" s="263"/>
      <c r="T54" s="264"/>
      <c r="U54" s="264"/>
      <c r="V54" s="264"/>
      <c r="W54" s="264"/>
      <c r="X54" s="264"/>
      <c r="Y54" s="264"/>
      <c r="Z54" s="264"/>
      <c r="AA54" s="264"/>
      <c r="AB54" s="264"/>
      <c r="AC54" s="265"/>
      <c r="AF54" s="225"/>
      <c r="AG54" s="225"/>
      <c r="AH54" s="225"/>
      <c r="AI54" s="225"/>
      <c r="AJ54" s="225"/>
      <c r="AK54" s="226"/>
      <c r="AL54" s="226"/>
      <c r="AM54" s="227"/>
      <c r="AN54" s="231"/>
      <c r="AO54" s="247"/>
      <c r="AP54" s="249"/>
      <c r="AQ54" s="249"/>
      <c r="AR54" s="250"/>
      <c r="AS54" s="249"/>
      <c r="AT54" s="249"/>
      <c r="AU54" s="251"/>
      <c r="AV54" s="251"/>
      <c r="AW54" s="252"/>
      <c r="AX54" s="237"/>
      <c r="AY54" s="237"/>
      <c r="AZ54" s="237"/>
      <c r="BA54" s="225"/>
      <c r="BB54" s="225"/>
      <c r="BC54" s="225"/>
      <c r="BD54" s="226"/>
      <c r="BE54" s="226"/>
      <c r="BF54" s="226"/>
      <c r="BG54" s="231"/>
      <c r="BH54" s="231"/>
      <c r="BI54" s="247"/>
      <c r="BJ54" s="249"/>
      <c r="BK54" s="249"/>
      <c r="BL54" s="249"/>
      <c r="BM54" s="251"/>
      <c r="BN54" s="253"/>
      <c r="BO54" s="252"/>
      <c r="BP54" s="237"/>
      <c r="BQ54" s="237"/>
      <c r="BR54" s="237"/>
      <c r="BS54" s="237"/>
      <c r="BT54" s="225"/>
      <c r="BU54" s="225"/>
      <c r="BV54" s="225"/>
      <c r="BW54" s="239"/>
      <c r="BX54" s="226"/>
      <c r="BY54" s="231"/>
      <c r="BZ54" s="231"/>
      <c r="CA54" s="240"/>
      <c r="CB54" s="237"/>
      <c r="CC54" s="237"/>
      <c r="CD54" s="237"/>
      <c r="CE54" s="237"/>
      <c r="CF54" s="225"/>
      <c r="CG54" s="225"/>
      <c r="CH54" s="225"/>
      <c r="CI54" s="239"/>
      <c r="CJ54" s="239"/>
      <c r="CK54" s="226"/>
      <c r="CL54" s="231"/>
      <c r="CM54" s="261"/>
      <c r="CN54" s="256"/>
      <c r="CO54" s="256"/>
      <c r="CP54" s="256"/>
      <c r="CQ54" s="256"/>
      <c r="CR54" s="256"/>
      <c r="CS54" s="256"/>
      <c r="CT54" s="256"/>
      <c r="CU54" s="256"/>
      <c r="CV54" s="256"/>
      <c r="CW54" s="257"/>
      <c r="CX54" s="257"/>
      <c r="CY54" s="258"/>
      <c r="CZ54" s="264"/>
      <c r="DA54" s="264"/>
      <c r="DB54" s="264"/>
      <c r="DC54" s="264"/>
      <c r="DD54" s="264"/>
      <c r="DE54" s="264"/>
      <c r="DF54" s="264"/>
      <c r="DG54" s="264"/>
      <c r="DH54" s="264"/>
      <c r="DI54" s="264"/>
      <c r="DJ54" s="264"/>
      <c r="DK54" s="264"/>
      <c r="DL54" s="264"/>
      <c r="DM54" s="264"/>
      <c r="DN54" s="264"/>
      <c r="DO54" s="264"/>
      <c r="DP54" s="264"/>
      <c r="DQ54" s="264"/>
      <c r="DR54" s="264"/>
      <c r="DS54" s="264"/>
      <c r="DT54" s="264"/>
      <c r="DU54" s="264"/>
      <c r="DV54" s="264"/>
      <c r="DW54" s="264"/>
      <c r="DX54" s="264"/>
      <c r="DY54" s="264"/>
      <c r="DZ54" s="264"/>
      <c r="EA54" s="264"/>
      <c r="EB54" s="264"/>
      <c r="EC54" s="264"/>
      <c r="ED54" s="264"/>
      <c r="EE54" s="264"/>
      <c r="EF54" s="264"/>
      <c r="EG54" s="264"/>
      <c r="EH54" s="264"/>
      <c r="EI54" s="264"/>
      <c r="EJ54" s="264"/>
      <c r="EK54" s="264"/>
      <c r="EL54" s="264"/>
      <c r="EM54" s="264"/>
      <c r="EN54" s="264"/>
      <c r="EO54" s="264"/>
      <c r="EP54" s="264"/>
      <c r="EQ54" s="264"/>
      <c r="ER54" s="264"/>
      <c r="ES54" s="264"/>
      <c r="ET54" s="264"/>
      <c r="EU54" s="264"/>
      <c r="EV54" s="264"/>
      <c r="EW54" s="264"/>
      <c r="EX54" s="264"/>
      <c r="EY54" s="264"/>
      <c r="EZ54" s="264"/>
      <c r="FA54" s="264"/>
      <c r="FB54" s="264"/>
      <c r="FC54" s="264"/>
      <c r="FD54" s="264"/>
      <c r="FE54" s="264"/>
      <c r="FF54" s="264"/>
      <c r="FG54" s="264"/>
      <c r="FH54" s="264"/>
      <c r="FI54" s="264"/>
      <c r="FJ54" s="264"/>
      <c r="FK54" s="264"/>
      <c r="FL54" s="264"/>
      <c r="FM54" s="264"/>
      <c r="FN54" s="264"/>
      <c r="FO54" s="264"/>
      <c r="FP54" s="264"/>
      <c r="FQ54" s="264"/>
      <c r="FR54" s="264"/>
      <c r="FS54" s="264"/>
      <c r="FT54" s="264"/>
      <c r="FU54" s="264"/>
      <c r="FV54" s="264"/>
      <c r="FW54" s="264"/>
      <c r="FX54" s="264"/>
      <c r="FY54" s="264"/>
      <c r="FZ54" s="264"/>
      <c r="GA54" s="264"/>
      <c r="GB54" s="264"/>
      <c r="GC54" s="264"/>
      <c r="GD54" s="264"/>
      <c r="GE54" s="264"/>
      <c r="GF54" s="264"/>
      <c r="GG54" s="264"/>
      <c r="GH54" s="264"/>
      <c r="GI54" s="264"/>
      <c r="GJ54" s="264"/>
      <c r="GK54" s="264"/>
      <c r="GL54" s="264"/>
      <c r="GM54" s="264"/>
      <c r="GN54" s="264"/>
      <c r="GO54" s="264"/>
      <c r="GP54" s="264"/>
      <c r="GQ54" s="264"/>
      <c r="GR54" s="264"/>
      <c r="GS54" s="264"/>
      <c r="GT54" s="264"/>
      <c r="GU54" s="264"/>
      <c r="GV54" s="264"/>
      <c r="GW54" s="264"/>
      <c r="GX54" s="264"/>
      <c r="GY54" s="264"/>
      <c r="GZ54" s="264"/>
      <c r="HA54" s="264"/>
      <c r="HB54" s="264"/>
      <c r="HC54" s="264"/>
      <c r="HD54" s="264"/>
      <c r="HE54" s="264"/>
      <c r="HF54" s="264"/>
    </row>
    <row r="55" spans="4:214" s="262" customFormat="1" ht="14.25">
      <c r="D55" s="263"/>
      <c r="E55" s="264"/>
      <c r="F55" s="264"/>
      <c r="G55" s="264"/>
      <c r="H55" s="264"/>
      <c r="I55" s="264"/>
      <c r="J55" s="264"/>
      <c r="K55" s="265"/>
      <c r="S55" s="263"/>
      <c r="T55" s="264"/>
      <c r="U55" s="264"/>
      <c r="V55" s="264"/>
      <c r="W55" s="264"/>
      <c r="X55" s="264"/>
      <c r="Y55" s="264"/>
      <c r="Z55" s="264"/>
      <c r="AA55" s="264"/>
      <c r="AB55" s="264"/>
      <c r="AC55" s="265"/>
      <c r="AF55" s="225"/>
      <c r="AG55" s="225"/>
      <c r="AH55" s="225"/>
      <c r="AI55" s="225"/>
      <c r="AJ55" s="225"/>
      <c r="AK55" s="226"/>
      <c r="AL55" s="226"/>
      <c r="AM55" s="227"/>
      <c r="AN55" s="231"/>
      <c r="AO55" s="247"/>
      <c r="AP55" s="249"/>
      <c r="AQ55" s="249"/>
      <c r="AR55" s="250"/>
      <c r="AS55" s="249"/>
      <c r="AT55" s="249"/>
      <c r="AU55" s="251"/>
      <c r="AV55" s="251"/>
      <c r="AW55" s="252"/>
      <c r="AX55" s="237"/>
      <c r="AY55" s="237"/>
      <c r="AZ55" s="237"/>
      <c r="BA55" s="225"/>
      <c r="BB55" s="225"/>
      <c r="BC55" s="225"/>
      <c r="BD55" s="226"/>
      <c r="BE55" s="226"/>
      <c r="BF55" s="226"/>
      <c r="BG55" s="231"/>
      <c r="BH55" s="231"/>
      <c r="BI55" s="247"/>
      <c r="BJ55" s="249"/>
      <c r="BK55" s="249"/>
      <c r="BL55" s="249"/>
      <c r="BM55" s="251"/>
      <c r="BN55" s="253"/>
      <c r="BO55" s="252"/>
      <c r="BP55" s="237"/>
      <c r="BQ55" s="237"/>
      <c r="BR55" s="237"/>
      <c r="BS55" s="237"/>
      <c r="BT55" s="225"/>
      <c r="BU55" s="225"/>
      <c r="BV55" s="225"/>
      <c r="BW55" s="239"/>
      <c r="BX55" s="226"/>
      <c r="BY55" s="231"/>
      <c r="BZ55" s="231"/>
      <c r="CA55" s="240"/>
      <c r="CB55" s="237"/>
      <c r="CC55" s="237"/>
      <c r="CD55" s="237"/>
      <c r="CE55" s="237"/>
      <c r="CF55" s="225"/>
      <c r="CG55" s="225"/>
      <c r="CH55" s="225"/>
      <c r="CI55" s="239"/>
      <c r="CJ55" s="239"/>
      <c r="CK55" s="226"/>
      <c r="CL55" s="231"/>
      <c r="CM55" s="261"/>
      <c r="CN55" s="256"/>
      <c r="CO55" s="256"/>
      <c r="CP55" s="256"/>
      <c r="CQ55" s="256"/>
      <c r="CR55" s="256"/>
      <c r="CS55" s="256"/>
      <c r="CT55" s="256"/>
      <c r="CU55" s="256"/>
      <c r="CV55" s="256"/>
      <c r="CW55" s="257"/>
      <c r="CX55" s="257"/>
      <c r="CY55" s="258"/>
      <c r="CZ55" s="264"/>
      <c r="DA55" s="264"/>
      <c r="DB55" s="264"/>
      <c r="DC55" s="264"/>
      <c r="DD55" s="264"/>
      <c r="DE55" s="264"/>
      <c r="DF55" s="264"/>
      <c r="DG55" s="264"/>
      <c r="DH55" s="264"/>
      <c r="DI55" s="264"/>
      <c r="DJ55" s="264"/>
      <c r="DK55" s="264"/>
      <c r="DL55" s="264"/>
      <c r="DM55" s="264"/>
      <c r="DN55" s="264"/>
      <c r="DO55" s="264"/>
      <c r="DP55" s="264"/>
      <c r="DQ55" s="264"/>
      <c r="DR55" s="264"/>
      <c r="DS55" s="264"/>
      <c r="DT55" s="264"/>
      <c r="DU55" s="264"/>
      <c r="DV55" s="264"/>
      <c r="DW55" s="264"/>
      <c r="DX55" s="264"/>
      <c r="DY55" s="264"/>
      <c r="DZ55" s="264"/>
      <c r="EA55" s="264"/>
      <c r="EB55" s="264"/>
      <c r="EC55" s="264"/>
      <c r="ED55" s="264"/>
      <c r="EE55" s="264"/>
      <c r="EF55" s="264"/>
      <c r="EG55" s="264"/>
      <c r="EH55" s="264"/>
      <c r="EI55" s="264"/>
      <c r="EJ55" s="264"/>
      <c r="EK55" s="264"/>
      <c r="EL55" s="264"/>
      <c r="EM55" s="264"/>
      <c r="EN55" s="264"/>
      <c r="EO55" s="264"/>
      <c r="EP55" s="264"/>
      <c r="EQ55" s="264"/>
      <c r="ER55" s="264"/>
      <c r="ES55" s="264"/>
      <c r="ET55" s="264"/>
      <c r="EU55" s="264"/>
      <c r="EV55" s="264"/>
      <c r="EW55" s="264"/>
      <c r="EX55" s="264"/>
      <c r="EY55" s="264"/>
      <c r="EZ55" s="264"/>
      <c r="FA55" s="264"/>
      <c r="FB55" s="264"/>
      <c r="FC55" s="264"/>
      <c r="FD55" s="264"/>
      <c r="FE55" s="264"/>
      <c r="FF55" s="264"/>
      <c r="FG55" s="264"/>
      <c r="FH55" s="264"/>
      <c r="FI55" s="264"/>
      <c r="FJ55" s="264"/>
      <c r="FK55" s="264"/>
      <c r="FL55" s="264"/>
      <c r="FM55" s="264"/>
      <c r="FN55" s="264"/>
      <c r="FO55" s="264"/>
      <c r="FP55" s="264"/>
      <c r="FQ55" s="264"/>
      <c r="FR55" s="264"/>
      <c r="FS55" s="264"/>
      <c r="FT55" s="264"/>
      <c r="FU55" s="264"/>
      <c r="FV55" s="264"/>
      <c r="FW55" s="264"/>
      <c r="FX55" s="264"/>
      <c r="FY55" s="264"/>
      <c r="FZ55" s="264"/>
      <c r="GA55" s="264"/>
      <c r="GB55" s="264"/>
      <c r="GC55" s="264"/>
      <c r="GD55" s="264"/>
      <c r="GE55" s="264"/>
      <c r="GF55" s="264"/>
      <c r="GG55" s="264"/>
      <c r="GH55" s="264"/>
      <c r="GI55" s="264"/>
      <c r="GJ55" s="264"/>
      <c r="GK55" s="264"/>
      <c r="GL55" s="264"/>
      <c r="GM55" s="264"/>
      <c r="GN55" s="264"/>
      <c r="GO55" s="264"/>
      <c r="GP55" s="264"/>
      <c r="GQ55" s="264"/>
      <c r="GR55" s="264"/>
      <c r="GS55" s="264"/>
      <c r="GT55" s="264"/>
      <c r="GU55" s="264"/>
      <c r="GV55" s="264"/>
      <c r="GW55" s="264"/>
      <c r="GX55" s="264"/>
      <c r="GY55" s="264"/>
      <c r="GZ55" s="264"/>
      <c r="HA55" s="264"/>
      <c r="HB55" s="264"/>
      <c r="HC55" s="264"/>
      <c r="HD55" s="264"/>
      <c r="HE55" s="264"/>
      <c r="HF55" s="264"/>
    </row>
    <row r="56" spans="4:214" s="262" customFormat="1" ht="14.25">
      <c r="D56" s="263"/>
      <c r="E56" s="264"/>
      <c r="F56" s="264"/>
      <c r="G56" s="264"/>
      <c r="H56" s="264"/>
      <c r="I56" s="264"/>
      <c r="J56" s="264"/>
      <c r="K56" s="265"/>
      <c r="AF56" s="225"/>
      <c r="AG56" s="225"/>
      <c r="AH56" s="225"/>
      <c r="AI56" s="225"/>
      <c r="AJ56" s="225"/>
      <c r="AK56" s="226"/>
      <c r="AL56" s="226"/>
      <c r="AM56" s="227"/>
      <c r="AN56" s="231"/>
      <c r="AO56" s="247"/>
      <c r="AP56" s="249"/>
      <c r="AQ56" s="249"/>
      <c r="AR56" s="250"/>
      <c r="AS56" s="249"/>
      <c r="AT56" s="249"/>
      <c r="AU56" s="251"/>
      <c r="AV56" s="251"/>
      <c r="AW56" s="252"/>
      <c r="AX56" s="237"/>
      <c r="AY56" s="237"/>
      <c r="AZ56" s="237"/>
      <c r="BA56" s="225"/>
      <c r="BB56" s="225"/>
      <c r="BC56" s="225"/>
      <c r="BD56" s="226"/>
      <c r="BE56" s="226"/>
      <c r="BF56" s="226"/>
      <c r="BG56" s="231"/>
      <c r="BH56" s="231"/>
      <c r="BI56" s="247"/>
      <c r="BJ56" s="249"/>
      <c r="BK56" s="249"/>
      <c r="BL56" s="249"/>
      <c r="BM56" s="251"/>
      <c r="BN56" s="253"/>
      <c r="BO56" s="252"/>
      <c r="BP56" s="237"/>
      <c r="BQ56" s="237"/>
      <c r="BR56" s="237"/>
      <c r="BS56" s="237"/>
      <c r="BT56" s="225"/>
      <c r="BU56" s="225"/>
      <c r="BV56" s="225"/>
      <c r="BW56" s="239"/>
      <c r="BX56" s="226"/>
      <c r="BY56" s="231"/>
      <c r="BZ56" s="231"/>
      <c r="CA56" s="240"/>
      <c r="CB56" s="237"/>
      <c r="CC56" s="237"/>
      <c r="CD56" s="237"/>
      <c r="CE56" s="237"/>
      <c r="CF56" s="225"/>
      <c r="CG56" s="225"/>
      <c r="CH56" s="225"/>
      <c r="CI56" s="239"/>
      <c r="CJ56" s="239"/>
      <c r="CK56" s="226"/>
      <c r="CL56" s="231"/>
      <c r="CM56" s="261"/>
      <c r="CN56" s="256"/>
      <c r="CO56" s="256"/>
      <c r="CP56" s="256"/>
      <c r="CQ56" s="256"/>
      <c r="CR56" s="256"/>
      <c r="CS56" s="256"/>
      <c r="CT56" s="256"/>
      <c r="CU56" s="256"/>
      <c r="CV56" s="256"/>
      <c r="CW56" s="257"/>
      <c r="CX56" s="257"/>
      <c r="CY56" s="258"/>
      <c r="CZ56" s="264"/>
      <c r="DA56" s="264"/>
      <c r="DB56" s="264"/>
      <c r="DC56" s="264"/>
      <c r="DD56" s="264"/>
      <c r="DE56" s="264"/>
      <c r="DF56" s="264"/>
      <c r="DG56" s="264"/>
      <c r="DH56" s="264"/>
      <c r="DI56" s="264"/>
      <c r="DJ56" s="264"/>
      <c r="DK56" s="264"/>
      <c r="DL56" s="264"/>
      <c r="DM56" s="264"/>
      <c r="DN56" s="264"/>
      <c r="DO56" s="264"/>
      <c r="DP56" s="264"/>
      <c r="DQ56" s="264"/>
      <c r="DR56" s="264"/>
      <c r="DS56" s="264"/>
      <c r="DT56" s="264"/>
      <c r="DU56" s="264"/>
      <c r="DV56" s="264"/>
      <c r="DW56" s="264"/>
      <c r="DX56" s="264"/>
      <c r="DY56" s="264"/>
      <c r="DZ56" s="264"/>
      <c r="EA56" s="264"/>
      <c r="EB56" s="264"/>
      <c r="EC56" s="264"/>
      <c r="ED56" s="264"/>
      <c r="EE56" s="264"/>
      <c r="EF56" s="264"/>
      <c r="EG56" s="264"/>
      <c r="EH56" s="264"/>
      <c r="EI56" s="264"/>
      <c r="EJ56" s="264"/>
      <c r="EK56" s="264"/>
      <c r="EL56" s="264"/>
      <c r="EM56" s="264"/>
      <c r="EN56" s="264"/>
      <c r="EO56" s="264"/>
      <c r="EP56" s="264"/>
      <c r="EQ56" s="264"/>
      <c r="ER56" s="264"/>
      <c r="ES56" s="264"/>
      <c r="ET56" s="264"/>
      <c r="EU56" s="264"/>
      <c r="EV56" s="264"/>
      <c r="EW56" s="264"/>
      <c r="EX56" s="264"/>
      <c r="EY56" s="264"/>
      <c r="EZ56" s="264"/>
      <c r="FA56" s="264"/>
      <c r="FB56" s="264"/>
      <c r="FC56" s="264"/>
      <c r="FD56" s="264"/>
      <c r="FE56" s="264"/>
      <c r="FF56" s="264"/>
      <c r="FG56" s="264"/>
      <c r="FH56" s="264"/>
      <c r="FI56" s="264"/>
      <c r="FJ56" s="264"/>
      <c r="FK56" s="264"/>
      <c r="FL56" s="264"/>
      <c r="FM56" s="264"/>
      <c r="FN56" s="264"/>
      <c r="FO56" s="264"/>
      <c r="FP56" s="264"/>
      <c r="FQ56" s="264"/>
      <c r="FR56" s="264"/>
      <c r="FS56" s="264"/>
      <c r="FT56" s="264"/>
      <c r="FU56" s="264"/>
      <c r="FV56" s="264"/>
      <c r="FW56" s="264"/>
      <c r="FX56" s="264"/>
      <c r="FY56" s="264"/>
      <c r="FZ56" s="264"/>
      <c r="GA56" s="264"/>
      <c r="GB56" s="264"/>
      <c r="GC56" s="264"/>
      <c r="GD56" s="264"/>
      <c r="GE56" s="264"/>
      <c r="GF56" s="264"/>
      <c r="GG56" s="264"/>
      <c r="GH56" s="264"/>
      <c r="GI56" s="264"/>
      <c r="GJ56" s="264"/>
      <c r="GK56" s="264"/>
      <c r="GL56" s="264"/>
      <c r="GM56" s="264"/>
      <c r="GN56" s="264"/>
      <c r="GO56" s="264"/>
      <c r="GP56" s="264"/>
      <c r="GQ56" s="264"/>
      <c r="GR56" s="264"/>
      <c r="GS56" s="264"/>
      <c r="GT56" s="264"/>
      <c r="GU56" s="264"/>
      <c r="GV56" s="264"/>
      <c r="GW56" s="264"/>
      <c r="GX56" s="264"/>
      <c r="GY56" s="264"/>
      <c r="GZ56" s="264"/>
      <c r="HA56" s="264"/>
      <c r="HB56" s="264"/>
      <c r="HC56" s="264"/>
      <c r="HD56" s="264"/>
      <c r="HE56" s="264"/>
      <c r="HF56" s="264"/>
    </row>
    <row r="57" spans="4:214" s="262" customFormat="1">
      <c r="D57" s="263"/>
      <c r="E57" s="264"/>
      <c r="F57" s="264"/>
      <c r="G57" s="264"/>
      <c r="H57" s="264"/>
      <c r="I57" s="264"/>
      <c r="J57" s="264"/>
      <c r="K57" s="265"/>
      <c r="AO57" s="269"/>
      <c r="AP57" s="270"/>
      <c r="AQ57" s="270"/>
      <c r="AR57" s="270"/>
      <c r="AS57" s="270"/>
      <c r="AT57" s="270"/>
      <c r="AU57" s="270"/>
      <c r="AV57" s="270"/>
      <c r="AW57" s="271"/>
      <c r="BI57" s="269"/>
      <c r="BJ57" s="270"/>
      <c r="BK57" s="270"/>
      <c r="BL57" s="270"/>
      <c r="BM57" s="270"/>
      <c r="BN57" s="270"/>
      <c r="BO57" s="271"/>
      <c r="CA57" s="263"/>
      <c r="CB57" s="264"/>
      <c r="CC57" s="264"/>
      <c r="CD57" s="264"/>
      <c r="CE57" s="264"/>
      <c r="CF57" s="264"/>
      <c r="CG57" s="264"/>
      <c r="CH57" s="264"/>
      <c r="CI57" s="264"/>
      <c r="CJ57" s="264"/>
      <c r="CK57" s="264"/>
      <c r="CL57" s="264"/>
      <c r="CM57" s="269"/>
      <c r="CN57" s="270"/>
      <c r="CO57" s="270"/>
      <c r="CP57" s="270"/>
      <c r="CQ57" s="270"/>
      <c r="CR57" s="270"/>
      <c r="CS57" s="270"/>
      <c r="CT57" s="270"/>
      <c r="CU57" s="270"/>
      <c r="CV57" s="270"/>
      <c r="CW57" s="270"/>
      <c r="CX57" s="270"/>
      <c r="CY57" s="271"/>
      <c r="CZ57" s="264"/>
      <c r="DA57" s="264"/>
      <c r="DB57" s="264"/>
      <c r="DC57" s="264"/>
      <c r="DD57" s="264"/>
      <c r="DE57" s="264"/>
      <c r="DF57" s="264"/>
      <c r="DG57" s="264"/>
      <c r="DH57" s="264"/>
      <c r="DI57" s="264"/>
      <c r="DJ57" s="264"/>
      <c r="DK57" s="264"/>
      <c r="DL57" s="264"/>
      <c r="DM57" s="264"/>
      <c r="DN57" s="264"/>
      <c r="DO57" s="264"/>
      <c r="DP57" s="264"/>
      <c r="DQ57" s="264"/>
      <c r="DR57" s="264"/>
      <c r="DS57" s="264"/>
      <c r="DT57" s="264"/>
      <c r="DU57" s="264"/>
      <c r="DV57" s="264"/>
      <c r="DW57" s="264"/>
      <c r="DX57" s="264"/>
      <c r="DY57" s="264"/>
      <c r="DZ57" s="264"/>
      <c r="EA57" s="264"/>
      <c r="EB57" s="264"/>
      <c r="EC57" s="264"/>
      <c r="ED57" s="264"/>
      <c r="EE57" s="264"/>
      <c r="EF57" s="264"/>
      <c r="EG57" s="264"/>
      <c r="EH57" s="264"/>
      <c r="EI57" s="264"/>
      <c r="EJ57" s="264"/>
      <c r="EK57" s="264"/>
      <c r="EL57" s="264"/>
      <c r="EM57" s="264"/>
      <c r="EN57" s="264"/>
      <c r="EO57" s="264"/>
      <c r="EP57" s="264"/>
      <c r="EQ57" s="264"/>
      <c r="ER57" s="264"/>
      <c r="ES57" s="264"/>
      <c r="ET57" s="264"/>
      <c r="EU57" s="264"/>
      <c r="EV57" s="264"/>
      <c r="EW57" s="264"/>
      <c r="EX57" s="264"/>
      <c r="EY57" s="264"/>
      <c r="EZ57" s="264"/>
      <c r="FA57" s="264"/>
      <c r="FB57" s="264"/>
      <c r="FC57" s="264"/>
      <c r="FD57" s="264"/>
      <c r="FE57" s="264"/>
      <c r="FF57" s="264"/>
      <c r="FG57" s="264"/>
      <c r="FH57" s="264"/>
      <c r="FI57" s="264"/>
      <c r="FJ57" s="264"/>
      <c r="FK57" s="264"/>
      <c r="FL57" s="264"/>
      <c r="FM57" s="264"/>
      <c r="FN57" s="264"/>
      <c r="FO57" s="264"/>
      <c r="FP57" s="264"/>
      <c r="FQ57" s="264"/>
      <c r="FR57" s="264"/>
      <c r="FS57" s="264"/>
      <c r="FT57" s="264"/>
      <c r="FU57" s="264"/>
      <c r="FV57" s="264"/>
      <c r="FW57" s="264"/>
      <c r="FX57" s="264"/>
      <c r="FY57" s="264"/>
      <c r="FZ57" s="264"/>
      <c r="GA57" s="264"/>
      <c r="GB57" s="264"/>
      <c r="GC57" s="264"/>
      <c r="GD57" s="264"/>
      <c r="GE57" s="264"/>
      <c r="GF57" s="264"/>
      <c r="GG57" s="264"/>
      <c r="GH57" s="264"/>
      <c r="GI57" s="264"/>
      <c r="GJ57" s="264"/>
      <c r="GK57" s="264"/>
      <c r="GL57" s="264"/>
      <c r="GM57" s="264"/>
      <c r="GN57" s="264"/>
      <c r="GO57" s="264"/>
      <c r="GP57" s="264"/>
      <c r="GQ57" s="264"/>
      <c r="GR57" s="264"/>
      <c r="GS57" s="264"/>
      <c r="GT57" s="264"/>
      <c r="GU57" s="264"/>
      <c r="GV57" s="264"/>
      <c r="GW57" s="264"/>
      <c r="GX57" s="264"/>
      <c r="GY57" s="264"/>
      <c r="GZ57" s="264"/>
      <c r="HA57" s="264"/>
      <c r="HB57" s="264"/>
      <c r="HC57" s="264"/>
      <c r="HD57" s="264"/>
      <c r="HE57" s="264"/>
      <c r="HF57" s="264"/>
    </row>
    <row r="58" spans="4:214" s="262" customFormat="1" ht="12" thickBot="1">
      <c r="D58" s="263"/>
      <c r="E58" s="264"/>
      <c r="F58" s="264"/>
      <c r="G58" s="264"/>
      <c r="H58" s="264"/>
      <c r="I58" s="264"/>
      <c r="J58" s="264"/>
      <c r="K58" s="265"/>
      <c r="AO58" s="272"/>
      <c r="AP58" s="273"/>
      <c r="AQ58" s="273"/>
      <c r="AR58" s="273"/>
      <c r="AS58" s="273"/>
      <c r="AT58" s="273"/>
      <c r="AU58" s="273"/>
      <c r="AV58" s="273"/>
      <c r="AW58" s="274"/>
      <c r="BI58" s="272"/>
      <c r="BJ58" s="273"/>
      <c r="BK58" s="273"/>
      <c r="BL58" s="273"/>
      <c r="BM58" s="273"/>
      <c r="BN58" s="273"/>
      <c r="BO58" s="274"/>
      <c r="CA58" s="275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2"/>
      <c r="CN58" s="273"/>
      <c r="CO58" s="273"/>
      <c r="CP58" s="273"/>
      <c r="CQ58" s="273"/>
      <c r="CR58" s="273"/>
      <c r="CS58" s="273"/>
      <c r="CT58" s="273"/>
      <c r="CU58" s="273"/>
      <c r="CV58" s="273"/>
      <c r="CW58" s="273"/>
      <c r="CX58" s="273"/>
      <c r="CY58" s="274"/>
      <c r="CZ58" s="264"/>
      <c r="DA58" s="264"/>
      <c r="DB58" s="264"/>
      <c r="DC58" s="264"/>
      <c r="DD58" s="264"/>
      <c r="DE58" s="264"/>
      <c r="DF58" s="264"/>
      <c r="DG58" s="264"/>
      <c r="DH58" s="264"/>
      <c r="DI58" s="264"/>
      <c r="DJ58" s="264"/>
      <c r="DK58" s="264"/>
      <c r="DL58" s="264"/>
      <c r="DM58" s="264"/>
      <c r="DN58" s="264"/>
      <c r="DO58" s="264"/>
      <c r="DP58" s="264"/>
      <c r="DQ58" s="264"/>
      <c r="DR58" s="264"/>
      <c r="DS58" s="264"/>
      <c r="DT58" s="264"/>
      <c r="DU58" s="264"/>
      <c r="DV58" s="264"/>
      <c r="DW58" s="264"/>
      <c r="DX58" s="264"/>
      <c r="DY58" s="264"/>
      <c r="DZ58" s="264"/>
      <c r="EA58" s="264"/>
      <c r="EB58" s="264"/>
      <c r="EC58" s="264"/>
      <c r="ED58" s="264"/>
      <c r="EE58" s="264"/>
      <c r="EF58" s="264"/>
      <c r="EG58" s="264"/>
      <c r="EH58" s="264"/>
      <c r="EI58" s="264"/>
      <c r="EJ58" s="264"/>
      <c r="EK58" s="264"/>
      <c r="EL58" s="264"/>
      <c r="EM58" s="264"/>
      <c r="EN58" s="264"/>
      <c r="EO58" s="264"/>
      <c r="EP58" s="264"/>
      <c r="EQ58" s="264"/>
      <c r="ER58" s="264"/>
      <c r="ES58" s="264"/>
      <c r="ET58" s="264"/>
      <c r="EU58" s="264"/>
      <c r="EV58" s="264"/>
      <c r="EW58" s="264"/>
      <c r="EX58" s="264"/>
      <c r="EY58" s="264"/>
      <c r="EZ58" s="264"/>
      <c r="FA58" s="264"/>
      <c r="FB58" s="264"/>
      <c r="FC58" s="264"/>
      <c r="FD58" s="264"/>
      <c r="FE58" s="264"/>
      <c r="FF58" s="264"/>
      <c r="FG58" s="264"/>
      <c r="FH58" s="264"/>
      <c r="FI58" s="264"/>
      <c r="FJ58" s="264"/>
      <c r="FK58" s="264"/>
      <c r="FL58" s="264"/>
      <c r="FM58" s="264"/>
      <c r="FN58" s="264"/>
      <c r="FO58" s="264"/>
      <c r="FP58" s="264"/>
      <c r="FQ58" s="264"/>
      <c r="FR58" s="264"/>
      <c r="FS58" s="264"/>
      <c r="FT58" s="264"/>
      <c r="FU58" s="264"/>
      <c r="FV58" s="264"/>
      <c r="FW58" s="264"/>
      <c r="FX58" s="264"/>
      <c r="FY58" s="264"/>
      <c r="FZ58" s="264"/>
      <c r="GA58" s="264"/>
      <c r="GB58" s="264"/>
      <c r="GC58" s="264"/>
      <c r="GD58" s="264"/>
      <c r="GE58" s="264"/>
      <c r="GF58" s="264"/>
      <c r="GG58" s="264"/>
      <c r="GH58" s="264"/>
      <c r="GI58" s="264"/>
      <c r="GJ58" s="264"/>
      <c r="GK58" s="264"/>
      <c r="GL58" s="264"/>
      <c r="GM58" s="264"/>
      <c r="GN58" s="264"/>
      <c r="GO58" s="264"/>
      <c r="GP58" s="264"/>
      <c r="GQ58" s="264"/>
      <c r="GR58" s="264"/>
      <c r="GS58" s="264"/>
      <c r="GT58" s="264"/>
      <c r="GU58" s="264"/>
      <c r="GV58" s="264"/>
      <c r="GW58" s="264"/>
      <c r="GX58" s="264"/>
      <c r="GY58" s="264"/>
      <c r="GZ58" s="264"/>
      <c r="HA58" s="264"/>
      <c r="HB58" s="264"/>
      <c r="HC58" s="264"/>
      <c r="HD58" s="264"/>
      <c r="HE58" s="264"/>
      <c r="HF58" s="264"/>
    </row>
    <row r="59" spans="4:214" s="262" customFormat="1">
      <c r="CZ59" s="264"/>
      <c r="DA59" s="264"/>
      <c r="DB59" s="264"/>
      <c r="DC59" s="264"/>
      <c r="DD59" s="264"/>
      <c r="DE59" s="264"/>
      <c r="DF59" s="264"/>
      <c r="DG59" s="264"/>
      <c r="DH59" s="264"/>
      <c r="DI59" s="264"/>
      <c r="DJ59" s="264"/>
      <c r="DK59" s="264"/>
      <c r="DL59" s="264"/>
      <c r="DM59" s="264"/>
      <c r="DN59" s="264"/>
      <c r="DO59" s="264"/>
      <c r="DP59" s="264"/>
      <c r="DQ59" s="264"/>
      <c r="DR59" s="264"/>
      <c r="DS59" s="264"/>
      <c r="DT59" s="264"/>
      <c r="DU59" s="264"/>
      <c r="DV59" s="264"/>
      <c r="DW59" s="264"/>
      <c r="DX59" s="264"/>
      <c r="DY59" s="264"/>
      <c r="DZ59" s="264"/>
      <c r="EA59" s="264"/>
      <c r="EB59" s="264"/>
      <c r="EC59" s="264"/>
      <c r="ED59" s="264"/>
      <c r="EE59" s="264"/>
      <c r="EF59" s="264"/>
      <c r="EG59" s="264"/>
      <c r="EH59" s="264"/>
      <c r="EI59" s="264"/>
      <c r="EJ59" s="264"/>
      <c r="EK59" s="264"/>
      <c r="EL59" s="264"/>
      <c r="EM59" s="264"/>
      <c r="EN59" s="264"/>
      <c r="EO59" s="264"/>
      <c r="EP59" s="264"/>
      <c r="EQ59" s="264"/>
      <c r="ER59" s="264"/>
      <c r="ES59" s="264"/>
      <c r="ET59" s="264"/>
      <c r="EU59" s="264"/>
      <c r="EV59" s="264"/>
      <c r="EW59" s="264"/>
      <c r="EX59" s="264"/>
      <c r="EY59" s="264"/>
      <c r="EZ59" s="264"/>
      <c r="FA59" s="264"/>
      <c r="FB59" s="264"/>
      <c r="FC59" s="264"/>
      <c r="FD59" s="264"/>
      <c r="FE59" s="264"/>
      <c r="FF59" s="264"/>
      <c r="FG59" s="264"/>
      <c r="FH59" s="264"/>
      <c r="FI59" s="264"/>
      <c r="FJ59" s="264"/>
      <c r="FK59" s="264"/>
      <c r="FL59" s="264"/>
      <c r="FM59" s="264"/>
      <c r="FN59" s="264"/>
      <c r="FO59" s="264"/>
      <c r="FP59" s="264"/>
      <c r="FQ59" s="264"/>
      <c r="FR59" s="264"/>
      <c r="FS59" s="264"/>
      <c r="FT59" s="264"/>
      <c r="FU59" s="264"/>
      <c r="FV59" s="264"/>
      <c r="FW59" s="264"/>
      <c r="FX59" s="264"/>
      <c r="FY59" s="264"/>
      <c r="FZ59" s="264"/>
      <c r="GA59" s="264"/>
      <c r="GB59" s="264"/>
      <c r="GC59" s="264"/>
      <c r="GD59" s="264"/>
      <c r="GE59" s="264"/>
      <c r="GF59" s="264"/>
      <c r="GG59" s="264"/>
      <c r="GH59" s="264"/>
      <c r="GI59" s="264"/>
      <c r="GJ59" s="264"/>
      <c r="GK59" s="264"/>
      <c r="GL59" s="264"/>
      <c r="GM59" s="264"/>
      <c r="GN59" s="264"/>
      <c r="GO59" s="264"/>
      <c r="GP59" s="264"/>
      <c r="GQ59" s="264"/>
      <c r="GR59" s="264"/>
      <c r="GS59" s="264"/>
      <c r="GT59" s="264"/>
      <c r="GU59" s="264"/>
      <c r="GV59" s="264"/>
      <c r="GW59" s="264"/>
      <c r="GX59" s="264"/>
      <c r="GY59" s="264"/>
      <c r="GZ59" s="264"/>
      <c r="HA59" s="264"/>
      <c r="HB59" s="264"/>
      <c r="HC59" s="264"/>
      <c r="HD59" s="264"/>
      <c r="HE59" s="264"/>
      <c r="HF59" s="264"/>
    </row>
  </sheetData>
  <mergeCells count="94">
    <mergeCell ref="A2:A8"/>
    <mergeCell ref="B2:B8"/>
    <mergeCell ref="C2:C8"/>
    <mergeCell ref="D2:AC2"/>
    <mergeCell ref="AD2:BH2"/>
    <mergeCell ref="D4:K4"/>
    <mergeCell ref="L4:R4"/>
    <mergeCell ref="S4:AC4"/>
    <mergeCell ref="AD4:AN4"/>
    <mergeCell ref="Z5:Z7"/>
    <mergeCell ref="R5:R9"/>
    <mergeCell ref="S5:S7"/>
    <mergeCell ref="T5:T7"/>
    <mergeCell ref="U5:W5"/>
    <mergeCell ref="AP5:AP7"/>
    <mergeCell ref="AA5:AA7"/>
    <mergeCell ref="CM4:CX4"/>
    <mergeCell ref="CM2:CX3"/>
    <mergeCell ref="D3:K3"/>
    <mergeCell ref="L3:R3"/>
    <mergeCell ref="S3:AC3"/>
    <mergeCell ref="AD3:AN3"/>
    <mergeCell ref="AO3:AW3"/>
    <mergeCell ref="AX3:BH3"/>
    <mergeCell ref="BI3:BO3"/>
    <mergeCell ref="BP3:BZ3"/>
    <mergeCell ref="CA3:CL3"/>
    <mergeCell ref="BI2:CL2"/>
    <mergeCell ref="CY4:CY9"/>
    <mergeCell ref="D5:D7"/>
    <mergeCell ref="E5:E7"/>
    <mergeCell ref="F5:H5"/>
    <mergeCell ref="I5:I7"/>
    <mergeCell ref="J5:J7"/>
    <mergeCell ref="K5:K9"/>
    <mergeCell ref="L5:L7"/>
    <mergeCell ref="M5:M7"/>
    <mergeCell ref="N5:P5"/>
    <mergeCell ref="AO4:AW4"/>
    <mergeCell ref="AX4:BH4"/>
    <mergeCell ref="BI4:BO4"/>
    <mergeCell ref="BP4:BZ4"/>
    <mergeCell ref="CA4:CL4"/>
    <mergeCell ref="Q5:Q7"/>
    <mergeCell ref="AB5:AB7"/>
    <mergeCell ref="AC5:AC9"/>
    <mergeCell ref="AD5:AD7"/>
    <mergeCell ref="AE5:AE7"/>
    <mergeCell ref="AF5:AH5"/>
    <mergeCell ref="AK5:AK7"/>
    <mergeCell ref="AL5:AL7"/>
    <mergeCell ref="AM5:AM7"/>
    <mergeCell ref="AN5:AN9"/>
    <mergeCell ref="AO5:AO7"/>
    <mergeCell ref="BH5:BH9"/>
    <mergeCell ref="AQ5:AQ7"/>
    <mergeCell ref="AR5:AT5"/>
    <mergeCell ref="AU5:AU7"/>
    <mergeCell ref="AV5:AV7"/>
    <mergeCell ref="AW5:AW9"/>
    <mergeCell ref="AX5:AX7"/>
    <mergeCell ref="AY5:BA5"/>
    <mergeCell ref="BD5:BD7"/>
    <mergeCell ref="BE5:BE7"/>
    <mergeCell ref="BF5:BF7"/>
    <mergeCell ref="BG5:BG9"/>
    <mergeCell ref="BZ5:BZ9"/>
    <mergeCell ref="BI5:BI7"/>
    <mergeCell ref="BJ5:BL5"/>
    <mergeCell ref="BM5:BM7"/>
    <mergeCell ref="BN5:BN9"/>
    <mergeCell ref="BO5:BO9"/>
    <mergeCell ref="BP5:BP7"/>
    <mergeCell ref="BQ5:BQ7"/>
    <mergeCell ref="BR5:BT5"/>
    <mergeCell ref="BW5:BW7"/>
    <mergeCell ref="BX5:BX7"/>
    <mergeCell ref="BY5:BY9"/>
    <mergeCell ref="CX5:CX7"/>
    <mergeCell ref="CP6:CQ6"/>
    <mergeCell ref="CS6:CS7"/>
    <mergeCell ref="A20:C20"/>
    <mergeCell ref="CK5:CK7"/>
    <mergeCell ref="CL5:CL9"/>
    <mergeCell ref="CM5:CM7"/>
    <mergeCell ref="CN5:CN7"/>
    <mergeCell ref="CO5:CV5"/>
    <mergeCell ref="CW5:CW7"/>
    <mergeCell ref="CA5:CA7"/>
    <mergeCell ref="CB5:CB7"/>
    <mergeCell ref="CC5:CC7"/>
    <mergeCell ref="CD5:CF5"/>
    <mergeCell ref="CI5:CI7"/>
    <mergeCell ref="CJ5:CJ7"/>
  </mergeCells>
  <phoneticPr fontId="3"/>
  <pageMargins left="0.70866141732283472" right="0.70866141732283472" top="0.74803149606299213" bottom="0.74803149606299213" header="0.31496062992125984" footer="0.31496062992125984"/>
  <pageSetup paperSize="8" scale="58" orientation="landscape" r:id="rId1"/>
  <rowBreaks count="1" manualBreakCount="1">
    <brk id="20" max="16383" man="1"/>
  </rowBreaks>
  <colBreaks count="3" manualBreakCount="3">
    <brk id="29" max="1048575" man="1"/>
    <brk id="60" max="1048575" man="1"/>
    <brk id="90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3112F57DB7F64181826EACB0F2243C" ma:contentTypeVersion="0" ma:contentTypeDescription="新しいドキュメントを作成します。" ma:contentTypeScope="" ma:versionID="1c465dc967b1855d90480b430afd53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0f4532aace4436216ba31442c482ad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AE0240-0751-4B24-89F7-881B37A53892}"/>
</file>

<file path=customXml/itemProps2.xml><?xml version="1.0" encoding="utf-8"?>
<ds:datastoreItem xmlns:ds="http://schemas.openxmlformats.org/officeDocument/2006/customXml" ds:itemID="{537D00A4-EA1C-411D-B9C7-2D3D9E904C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F169F-5ACD-44A6-BB4F-BBD362ACDA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b4c00be-383b-4c61-9875-00a814e597e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○○課</vt:lpstr>
      <vt:lpstr>○○課!Print_Area</vt:lpstr>
    </vt:vector>
  </TitlesOfParts>
  <Company>独立行政法人都市再生機構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UR-NET</dc:creator>
  <cp:lastModifiedBy>川田 友紀</cp:lastModifiedBy>
  <cp:lastPrinted>2022-03-17T09:37:31Z</cp:lastPrinted>
  <dcterms:created xsi:type="dcterms:W3CDTF">2021-01-14T02:57:35Z</dcterms:created>
  <dcterms:modified xsi:type="dcterms:W3CDTF">2022-03-17T09:39:04Z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0x010100A43112F57DB7F64181826EACB0F2243C</vt:lpwstr>
  </property>
</Properties>
</file>